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indows\Temp\Rar$DIa4404.39336\"/>
    </mc:Choice>
  </mc:AlternateContent>
  <bookViews>
    <workbookView xWindow="0" yWindow="0" windowWidth="24000" windowHeight="9645" activeTab="2"/>
  </bookViews>
  <sheets>
    <sheet name="2. График учебного процесса" sheetId="2" r:id="rId1"/>
    <sheet name="3.Сводные данные" sheetId="8" r:id="rId2"/>
    <sheet name=" 4. План уч.процесса ЗО" sheetId="1" r:id="rId3"/>
    <sheet name="5.Комплексные формы ПА" sheetId="5" r:id="rId4"/>
    <sheet name="6. Практика" sheetId="6" r:id="rId5"/>
  </sheets>
  <definedNames>
    <definedName name="_xlnm.Print_Area" localSheetId="3">'5.Комплексные формы ПА'!$A$1:$E$28</definedName>
    <definedName name="_xlnm.Print_Area" localSheetId="4">'6. Практика'!$A$1:$H$19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2" i="1" l="1"/>
  <c r="S25" i="1"/>
  <c r="AI93" i="1" l="1"/>
  <c r="Q42" i="1"/>
  <c r="R42" i="1"/>
  <c r="AI88" i="1"/>
  <c r="Q13" i="8" l="1"/>
  <c r="P13" i="8"/>
  <c r="H13" i="8"/>
  <c r="G13" i="8"/>
  <c r="F13" i="8"/>
  <c r="E13" i="8"/>
  <c r="D13" i="8"/>
  <c r="C13" i="8"/>
  <c r="N38" i="1" l="1"/>
  <c r="AH74" i="1" l="1"/>
  <c r="AF74" i="1"/>
  <c r="AI95" i="1" l="1"/>
  <c r="AI94" i="1"/>
  <c r="AG74" i="1"/>
  <c r="Y74" i="1"/>
  <c r="AI87" i="1"/>
  <c r="Y42" i="1" l="1"/>
  <c r="N74" i="1" l="1"/>
  <c r="J80" i="1"/>
  <c r="N58" i="1"/>
  <c r="AC74" i="1" l="1"/>
  <c r="AB74" i="1"/>
  <c r="AA74" i="1"/>
  <c r="Q74" i="1"/>
  <c r="P74" i="1"/>
  <c r="O74" i="1"/>
  <c r="R63" i="1" l="1"/>
  <c r="AH80" i="1"/>
  <c r="AG80" i="1"/>
  <c r="AF80" i="1"/>
  <c r="AE80" i="1"/>
  <c r="AD80" i="1"/>
  <c r="AC80" i="1"/>
  <c r="AB80" i="1"/>
  <c r="AA80" i="1"/>
  <c r="Z80" i="1"/>
  <c r="Y80" i="1"/>
  <c r="X80" i="1"/>
  <c r="W80" i="1"/>
  <c r="R80" i="1" l="1"/>
  <c r="Q80" i="1"/>
  <c r="P80" i="1"/>
  <c r="O80" i="1"/>
  <c r="N80" i="1"/>
  <c r="M80" i="1"/>
  <c r="L80" i="1"/>
  <c r="K80" i="1"/>
  <c r="L69" i="1"/>
  <c r="L63" i="1"/>
  <c r="L58" i="1"/>
  <c r="R38" i="1" l="1"/>
  <c r="Q38" i="1"/>
  <c r="P38" i="1"/>
  <c r="O38" i="1"/>
  <c r="M38" i="1"/>
  <c r="L38" i="1"/>
  <c r="K38" i="1"/>
  <c r="J38" i="1"/>
  <c r="AH30" i="1"/>
  <c r="AG30" i="1"/>
  <c r="AF30" i="1"/>
  <c r="AE30" i="1"/>
  <c r="AD30" i="1"/>
  <c r="AC30" i="1"/>
  <c r="AB30" i="1"/>
  <c r="AA30" i="1"/>
  <c r="Z30" i="1"/>
  <c r="Y30" i="1"/>
  <c r="X30" i="1"/>
  <c r="W30" i="1"/>
  <c r="R30" i="1"/>
  <c r="Q30" i="1"/>
  <c r="P30" i="1"/>
  <c r="O30" i="1"/>
  <c r="N30" i="1"/>
  <c r="M30" i="1"/>
  <c r="L30" i="1"/>
  <c r="K30" i="1"/>
  <c r="J30" i="1"/>
  <c r="H17" i="6" l="1"/>
  <c r="G17" i="6"/>
  <c r="K74" i="1"/>
  <c r="M74" i="1"/>
  <c r="J74" i="1"/>
  <c r="J69" i="1"/>
  <c r="J63" i="1"/>
  <c r="J58" i="1"/>
  <c r="J42" i="1"/>
  <c r="L74" i="1"/>
  <c r="L57" i="1" s="1"/>
  <c r="J57" i="1" l="1"/>
  <c r="AG58" i="1" l="1"/>
  <c r="AC58" i="1"/>
  <c r="Y58" i="1"/>
  <c r="AG63" i="1"/>
  <c r="AG69" i="1"/>
  <c r="K13" i="8" l="1"/>
  <c r="J13" i="8"/>
  <c r="I13" i="8"/>
  <c r="O13" i="8" l="1"/>
  <c r="N13" i="8"/>
  <c r="M13" i="8"/>
  <c r="L13" i="8"/>
  <c r="R74" i="1" l="1"/>
  <c r="W74" i="1"/>
  <c r="X74" i="1"/>
  <c r="Z74" i="1"/>
  <c r="AD74" i="1"/>
  <c r="AE74" i="1"/>
  <c r="AG57" i="1"/>
  <c r="AH69" i="1"/>
  <c r="AF69" i="1"/>
  <c r="AE69" i="1"/>
  <c r="AD69" i="1"/>
  <c r="AC69" i="1"/>
  <c r="AB69" i="1"/>
  <c r="AA69" i="1"/>
  <c r="Z69" i="1"/>
  <c r="Y69" i="1"/>
  <c r="X69" i="1"/>
  <c r="W69" i="1"/>
  <c r="R69" i="1"/>
  <c r="Q69" i="1"/>
  <c r="P69" i="1"/>
  <c r="O69" i="1"/>
  <c r="N69" i="1"/>
  <c r="K69" i="1"/>
  <c r="M69" i="1"/>
  <c r="M63" i="1" l="1"/>
  <c r="K63" i="1"/>
  <c r="N63" i="1"/>
  <c r="N57" i="1" s="1"/>
  <c r="O63" i="1"/>
  <c r="P63" i="1"/>
  <c r="Q63" i="1"/>
  <c r="W63" i="1"/>
  <c r="X63" i="1"/>
  <c r="Y63" i="1"/>
  <c r="Y57" i="1" s="1"/>
  <c r="Y56" i="1" s="1"/>
  <c r="Z63" i="1"/>
  <c r="AA63" i="1"/>
  <c r="AB63" i="1"/>
  <c r="AC63" i="1"/>
  <c r="AC57" i="1" s="1"/>
  <c r="AC56" i="1" s="1"/>
  <c r="AD63" i="1"/>
  <c r="AE63" i="1"/>
  <c r="AF63" i="1"/>
  <c r="AH63" i="1"/>
  <c r="AE58" i="1"/>
  <c r="AF58" i="1"/>
  <c r="AG56" i="1"/>
  <c r="AH58" i="1"/>
  <c r="AH57" i="1" s="1"/>
  <c r="M58" i="1"/>
  <c r="K58" i="1"/>
  <c r="K56" i="1" s="1"/>
  <c r="O58" i="1"/>
  <c r="O57" i="1" s="1"/>
  <c r="P58" i="1"/>
  <c r="P57" i="1" s="1"/>
  <c r="Q58" i="1"/>
  <c r="R58" i="1"/>
  <c r="R57" i="1" s="1"/>
  <c r="W58" i="1"/>
  <c r="X58" i="1"/>
  <c r="Z58" i="1"/>
  <c r="AA58" i="1"/>
  <c r="AB58" i="1"/>
  <c r="AD58" i="1"/>
  <c r="M42" i="1"/>
  <c r="K42" i="1"/>
  <c r="K90" i="1" s="1"/>
  <c r="L42" i="1"/>
  <c r="N42" i="1"/>
  <c r="O42" i="1"/>
  <c r="P42" i="1"/>
  <c r="W42" i="1"/>
  <c r="X42" i="1"/>
  <c r="Z42" i="1"/>
  <c r="AA42" i="1"/>
  <c r="AB42" i="1"/>
  <c r="AC42" i="1"/>
  <c r="AD42" i="1"/>
  <c r="AE42" i="1"/>
  <c r="AF42" i="1"/>
  <c r="AG42" i="1"/>
  <c r="AH42" i="1"/>
  <c r="W38" i="1"/>
  <c r="X38" i="1"/>
  <c r="Y38" i="1"/>
  <c r="Z38" i="1"/>
  <c r="AA38" i="1"/>
  <c r="AB38" i="1"/>
  <c r="AC38" i="1"/>
  <c r="AD38" i="1"/>
  <c r="AE38" i="1"/>
  <c r="AF38" i="1"/>
  <c r="AG38" i="1"/>
  <c r="AH38" i="1"/>
  <c r="Y90" i="1" l="1"/>
  <c r="AG90" i="1"/>
  <c r="Y92" i="1"/>
  <c r="K92" i="1"/>
  <c r="AE57" i="1"/>
  <c r="AC90" i="1"/>
  <c r="AC92" i="1" s="1"/>
  <c r="M57" i="1"/>
  <c r="AG92" i="1"/>
  <c r="AA57" i="1"/>
  <c r="AA56" i="1" s="1"/>
  <c r="AA90" i="1" s="1"/>
  <c r="W57" i="1"/>
  <c r="W56" i="1" s="1"/>
  <c r="Q57" i="1"/>
  <c r="Q56" i="1" s="1"/>
  <c r="Q90" i="1" s="1"/>
  <c r="AD57" i="1"/>
  <c r="AD56" i="1" s="1"/>
  <c r="AD90" i="1" s="1"/>
  <c r="AB57" i="1"/>
  <c r="AB56" i="1" s="1"/>
  <c r="AB90" i="1" s="1"/>
  <c r="Z57" i="1"/>
  <c r="Z56" i="1" s="1"/>
  <c r="Z90" i="1" s="1"/>
  <c r="X57" i="1"/>
  <c r="X56" i="1" s="1"/>
  <c r="X90" i="1" s="1"/>
  <c r="AF57" i="1"/>
  <c r="AF56" i="1" s="1"/>
  <c r="AF90" i="1" s="1"/>
  <c r="AE56" i="1"/>
  <c r="R56" i="1"/>
  <c r="R90" i="1" s="1"/>
  <c r="AH56" i="1"/>
  <c r="AH90" i="1" s="1"/>
  <c r="L56" i="1"/>
  <c r="L90" i="1" s="1"/>
  <c r="P56" i="1"/>
  <c r="P90" i="1" s="1"/>
  <c r="O56" i="1"/>
  <c r="O90" i="1" s="1"/>
  <c r="W90" i="1" l="1"/>
  <c r="W92" i="1" s="1"/>
  <c r="AE90" i="1"/>
  <c r="AE92" i="1" s="1"/>
  <c r="Q92" i="1"/>
  <c r="AA92" i="1"/>
  <c r="L92" i="1"/>
  <c r="R92" i="1"/>
  <c r="P92" i="1"/>
  <c r="O92" i="1"/>
  <c r="Z92" i="1"/>
  <c r="AD92" i="1"/>
  <c r="AH92" i="1"/>
  <c r="X92" i="1"/>
  <c r="AB92" i="1"/>
  <c r="AF92" i="1"/>
  <c r="M56" i="1"/>
  <c r="J56" i="1"/>
  <c r="J90" i="1" s="1"/>
  <c r="N56" i="1"/>
  <c r="N89" i="1" s="1"/>
  <c r="N90" i="1" s="1"/>
  <c r="M90" i="1" l="1"/>
  <c r="M92" i="1" s="1"/>
  <c r="N92" i="1"/>
  <c r="AI89" i="1"/>
  <c r="J92" i="1"/>
  <c r="AI92" i="1" l="1"/>
</calcChain>
</file>

<file path=xl/sharedStrings.xml><?xml version="1.0" encoding="utf-8"?>
<sst xmlns="http://schemas.openxmlformats.org/spreadsheetml/2006/main" count="511" uniqueCount="308">
  <si>
    <t>Наименование циклов, дисциплин, профессиональных модулей, МДК, практик</t>
  </si>
  <si>
    <t>Самостоятельная работа обучающихся</t>
  </si>
  <si>
    <t>Объём работы обучающихся во взаимодействии с преподавателем</t>
  </si>
  <si>
    <t>1 курс</t>
  </si>
  <si>
    <t>2 курс</t>
  </si>
  <si>
    <t>3 курс</t>
  </si>
  <si>
    <t>Всего занятий</t>
  </si>
  <si>
    <t>По дисциплинам и МДК</t>
  </si>
  <si>
    <t>Курсовая работа (проект)</t>
  </si>
  <si>
    <t>4. План учебного процесса</t>
  </si>
  <si>
    <t>Индекс</t>
  </si>
  <si>
    <t>История</t>
  </si>
  <si>
    <t>Физическая культура</t>
  </si>
  <si>
    <t>Общий гуманитарный и социально-экономический цикл</t>
  </si>
  <si>
    <t>ОГСЭ.01</t>
  </si>
  <si>
    <t>Основы философии</t>
  </si>
  <si>
    <t>ОГСЭ.02</t>
  </si>
  <si>
    <t>ОГСЭ.03</t>
  </si>
  <si>
    <t>Психология общения</t>
  </si>
  <si>
    <t>ОГСЭ.04</t>
  </si>
  <si>
    <t>ОГСЭ.05</t>
  </si>
  <si>
    <t>ОГСЭ.06</t>
  </si>
  <si>
    <t>ЕН.00</t>
  </si>
  <si>
    <t xml:space="preserve">Математический и общий естественнонаучный цикл </t>
  </si>
  <si>
    <t>ЕН.01</t>
  </si>
  <si>
    <t>ЕН.02</t>
  </si>
  <si>
    <t>ОП.00</t>
  </si>
  <si>
    <t>Общепрофессиональный цикл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</si>
  <si>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</si>
  <si>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</si>
  <si>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</si>
  <si>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</si>
  <si>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</si>
  <si>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</si>
  <si>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</si>
  <si>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</si>
  <si>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</si>
  <si>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ОП.10</t>
  </si>
  <si>
    <t>Безопасность жизнедеятельности</t>
  </si>
  <si>
    <t>П.00</t>
  </si>
  <si>
    <t>Профессиональный цикл</t>
  </si>
  <si>
    <t>ПМ.00</t>
  </si>
  <si>
    <t>Профессиональные модули</t>
  </si>
  <si>
    <t>ПМ.01</t>
  </si>
  <si>
    <t>МДК.01.01</t>
  </si>
  <si>
    <t>УП.01</t>
  </si>
  <si>
    <t>Учебная практика</t>
  </si>
  <si>
    <t>ПП.01</t>
  </si>
  <si>
    <t>Производственная практика</t>
  </si>
  <si>
    <t>ПМ.02</t>
  </si>
  <si>
    <t>МДК.02.01</t>
  </si>
  <si>
    <t>МДК.02.02</t>
  </si>
  <si>
    <t>УП.02</t>
  </si>
  <si>
    <t>ПП.02</t>
  </si>
  <si>
    <t>ПМ.03</t>
  </si>
  <si>
    <t>МДК.03.01</t>
  </si>
  <si>
    <t>УП.03</t>
  </si>
  <si>
    <t>ПП.03</t>
  </si>
  <si>
    <t>ПМ.04</t>
  </si>
  <si>
    <t>МДК.04.01</t>
  </si>
  <si>
    <t>УП.04</t>
  </si>
  <si>
    <t>ПП.04</t>
  </si>
  <si>
    <t>ВСЕГО:</t>
  </si>
  <si>
    <t>ГИА.00</t>
  </si>
  <si>
    <t>ПДП.00</t>
  </si>
  <si>
    <t>Преддипломная практика</t>
  </si>
  <si>
    <t>ИТОГО:</t>
  </si>
  <si>
    <t>Государственная итоговая аттестация</t>
  </si>
  <si>
    <t>2. ГРАФИК УЧЕБНОГО ПРОЦЕССА</t>
  </si>
  <si>
    <t>Курс</t>
  </si>
  <si>
    <t>Сентябрь</t>
  </si>
  <si>
    <t>29 сен - 5 окт</t>
  </si>
  <si>
    <t>Октябрь</t>
  </si>
  <si>
    <t>27 окт - 2 нояб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</si>
  <si>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</si>
  <si>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</si>
  <si>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</si>
  <si>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</si>
  <si>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</si>
  <si>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</si>
  <si>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</si>
  <si>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</si>
  <si>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</si>
  <si>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</si>
  <si>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</si>
  <si>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</si>
  <si>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</si>
  <si>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</si>
  <si>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</si>
  <si>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</si>
  <si>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</si>
  <si>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</si>
  <si>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</si>
  <si>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</si>
  <si>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</si>
  <si>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</si>
  <si>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</si>
  <si>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</si>
  <si>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</si>
  <si>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</si>
  <si>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</si>
  <si>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</si>
  <si>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</si>
  <si>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</si>
  <si>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</si>
  <si>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</si>
  <si>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</si>
  <si>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</si>
  <si>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</si>
  <si>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</si>
  <si>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</si>
  <si>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</si>
  <si>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</si>
  <si>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3 - 9 авг</t>
  </si>
  <si>
    <t>10 - 16 авг</t>
  </si>
  <si>
    <t>17 - 23 авг</t>
  </si>
  <si>
    <t>24 - 31 авг</t>
  </si>
  <si>
    <t>1</t>
  </si>
  <si>
    <t>=</t>
  </si>
  <si>
    <t>2</t>
  </si>
  <si>
    <t>3</t>
  </si>
  <si>
    <t>Х</t>
  </si>
  <si>
    <t>III</t>
  </si>
  <si>
    <t>Условные обозначения:</t>
  </si>
  <si>
    <t>-</t>
  </si>
  <si>
    <t>учебная практика</t>
  </si>
  <si>
    <t>::</t>
  </si>
  <si>
    <t>каникулы</t>
  </si>
  <si>
    <t>производственная практика</t>
  </si>
  <si>
    <t xml:space="preserve"> преддипломная  практика </t>
  </si>
  <si>
    <t>Курсы</t>
  </si>
  <si>
    <t>Каникулы</t>
  </si>
  <si>
    <t>Всего</t>
  </si>
  <si>
    <t>I курс</t>
  </si>
  <si>
    <t>II курс</t>
  </si>
  <si>
    <t>III курс</t>
  </si>
  <si>
    <t>недель</t>
  </si>
  <si>
    <t>ак. часов</t>
  </si>
  <si>
    <t>5. Комплексные формы промежуточной аттестации:</t>
  </si>
  <si>
    <t>Код</t>
  </si>
  <si>
    <t>Наименование</t>
  </si>
  <si>
    <t>з - зачёт</t>
  </si>
  <si>
    <t>ДЗ - дифференцированный зачёт</t>
  </si>
  <si>
    <t>Э - экзамен</t>
  </si>
  <si>
    <t>Кэ - комплексный экзамен</t>
  </si>
  <si>
    <t>Кдз - комплексный дифференцированный зачёт</t>
  </si>
  <si>
    <t>Экв - экзамен квалификационный</t>
  </si>
  <si>
    <t>Форма промежуточной аттестации</t>
  </si>
  <si>
    <t xml:space="preserve">6. Практика </t>
  </si>
  <si>
    <t>№ п/п</t>
  </si>
  <si>
    <t>ПМ, в рамках которого проводится практика</t>
  </si>
  <si>
    <t>Наименование практики</t>
  </si>
  <si>
    <t>Условия реализации</t>
  </si>
  <si>
    <t xml:space="preserve">Курс </t>
  </si>
  <si>
    <t>Продолжительность практики</t>
  </si>
  <si>
    <t>Учебная</t>
  </si>
  <si>
    <t>Производственная</t>
  </si>
  <si>
    <t>Промежуточная аттестация (ак.ч.)</t>
  </si>
  <si>
    <t>Объём учебной нагрузки (ак.ч.)</t>
  </si>
  <si>
    <t>Учебная нагрузка обучающихся (ак.ч.)</t>
  </si>
  <si>
    <t>Экзамены</t>
  </si>
  <si>
    <t>Дифференцированные зачёты</t>
  </si>
  <si>
    <t xml:space="preserve"> Итоговые письменные классные контрольные работы</t>
  </si>
  <si>
    <t>Зачёты</t>
  </si>
  <si>
    <t xml:space="preserve">Объём учебной нагрузки </t>
  </si>
  <si>
    <t>Формы промежуточной аттестации по курсам</t>
  </si>
  <si>
    <t>Курсовые работы (проекты) по курсам</t>
  </si>
  <si>
    <t>Домашние контрольные работы по курсам</t>
  </si>
  <si>
    <t>Лабораторно-экзаменационная сессия</t>
  </si>
  <si>
    <t>Общая нагрузка обучающихся</t>
  </si>
  <si>
    <t>Всего                                               (по курсам)</t>
  </si>
  <si>
    <t>Лабораторно-экзаменационная сессия          1 полугодия</t>
  </si>
  <si>
    <t>Лабораторно-экзаменационная сессия                  2 полугодия</t>
  </si>
  <si>
    <t>Экзамены по дисциплинам и МДК(ак.ч.)</t>
  </si>
  <si>
    <t>Экзамены квалификационные (ак.ч.)</t>
  </si>
  <si>
    <t>Промежуточная аттестация по циклу</t>
  </si>
  <si>
    <t>Самостоятельная работа, всего ак.ч.</t>
  </si>
  <si>
    <t>Учебная и производственная практика  (ак.ч.)</t>
  </si>
  <si>
    <t>ак.ч.</t>
  </si>
  <si>
    <t>нед.</t>
  </si>
  <si>
    <t>7</t>
  </si>
  <si>
    <t>*</t>
  </si>
  <si>
    <t>лабораторно-экзаменационная сессия</t>
  </si>
  <si>
    <t>ГИА</t>
  </si>
  <si>
    <t>: :</t>
  </si>
  <si>
    <t>дифференцированные зачеты</t>
  </si>
  <si>
    <t>Математика</t>
  </si>
  <si>
    <t>Основы предпринимательской деятельности</t>
  </si>
  <si>
    <t>ОП.11</t>
  </si>
  <si>
    <t>Промежуточная аттестация по модулю</t>
  </si>
  <si>
    <t>Промежуточная аттестация, всего ак.ч.</t>
  </si>
  <si>
    <t>Практика, всего ак.ч.</t>
  </si>
  <si>
    <t>объём работы обучающихся во взаимодействии с преподавателем</t>
  </si>
  <si>
    <t>промежуточная аттестация</t>
  </si>
  <si>
    <t>Самостоятельное изучение</t>
  </si>
  <si>
    <t>в том числе:</t>
  </si>
  <si>
    <t>преддипломная практика</t>
  </si>
  <si>
    <t>домашние контрольные работы</t>
  </si>
  <si>
    <t xml:space="preserve">концентрированно </t>
  </si>
  <si>
    <t>Производственная преддипломная практика</t>
  </si>
  <si>
    <t>непрерывно</t>
  </si>
  <si>
    <t>Экв.01</t>
  </si>
  <si>
    <t>Экв.02</t>
  </si>
  <si>
    <t>Экв.03</t>
  </si>
  <si>
    <t>Экв.04</t>
  </si>
  <si>
    <t>Кдз№1</t>
  </si>
  <si>
    <t>Кдз№2</t>
  </si>
  <si>
    <t>Кдз№3</t>
  </si>
  <si>
    <t>Распределение объёма работы обучающихся во взаимодействии с преподавателем по курсам и полугодиям (ак.ч.)</t>
  </si>
  <si>
    <t xml:space="preserve">учебная нагрузка </t>
  </si>
  <si>
    <t>экзамены (в т.ч. экзамены квалификационные)</t>
  </si>
  <si>
    <t>Иностранный язык в профессиональной деятельности</t>
  </si>
  <si>
    <t>Экономика организации</t>
  </si>
  <si>
    <t>Статистика</t>
  </si>
  <si>
    <t>Менеджмент</t>
  </si>
  <si>
    <t>Документационное обеспечение управления</t>
  </si>
  <si>
    <t>Финансы, денежное обращение и кредит</t>
  </si>
  <si>
    <t>Налоги и налогообложение</t>
  </si>
  <si>
    <t>Основы бухгалтерского учета</t>
  </si>
  <si>
    <t>Аудит</t>
  </si>
  <si>
    <t>ОП.12</t>
  </si>
  <si>
    <t>Документирование хозяйственных операций и ведение бухгалтерского учета активов организации</t>
  </si>
  <si>
    <t>Практические основы бухгалтерского учета активов организации</t>
  </si>
  <si>
    <t xml:space="preserve">Ведение бухгалтерского учета источников формирования активов, выполнение работ по инвентаризации активов и финансовых обязательств организации </t>
  </si>
  <si>
    <t>Практические основы бухгалтерского учета источников формирования активов организации</t>
  </si>
  <si>
    <t>Бухгалтерская технология проведения и оформления инвентаризации активов</t>
  </si>
  <si>
    <t>Проведение расчетов с бюджетом и внебюджетными фондами</t>
  </si>
  <si>
    <t>Организация расчетов с бюджетом и внебюджетными фондами</t>
  </si>
  <si>
    <t>Составление и использование бухгалтерской (финансовой) отчетности</t>
  </si>
  <si>
    <t>Технология составления бухгалтерской (финансовой) отчетности</t>
  </si>
  <si>
    <t>МДК.04.02</t>
  </si>
  <si>
    <t>Основы анализа бухгалтерской (финансовой) отчетности</t>
  </si>
  <si>
    <t>ПМ.05</t>
  </si>
  <si>
    <t>МДК.05.01</t>
  </si>
  <si>
    <t>Организация деятельности кассира</t>
  </si>
  <si>
    <t>УП.05</t>
  </si>
  <si>
    <t>ПП.05</t>
  </si>
  <si>
    <t>Выполнение работ по одной или нескольким профессиям рабочих или должностям служащих:  Кассир, код 23369</t>
  </si>
  <si>
    <t>Государственная итоговая аттестация  (с 18 мая по 28 июня) - 216 ак.ч./6 нед.</t>
  </si>
  <si>
    <t>Выпускная квалификационная работа в виде дипломной работы (дипломного проекта) и демонстрационного экзамена</t>
  </si>
  <si>
    <t>обучение не предусмотрено</t>
  </si>
  <si>
    <t>У</t>
  </si>
  <si>
    <t>П</t>
  </si>
  <si>
    <t>Экв.05</t>
  </si>
  <si>
    <t>5Экв</t>
  </si>
  <si>
    <t>1+1Кдз</t>
  </si>
  <si>
    <t>2Кдз</t>
  </si>
  <si>
    <t>2+1Кдз</t>
  </si>
  <si>
    <t>5ДЗ/6Кдз</t>
  </si>
  <si>
    <t>6ДЗ/6Кдз</t>
  </si>
  <si>
    <t>6+3Кдз</t>
  </si>
  <si>
    <t>7+3Кдз</t>
  </si>
  <si>
    <t>3Экв</t>
  </si>
  <si>
    <t>2Экв</t>
  </si>
  <si>
    <t>курсовые работы (проекты)</t>
  </si>
  <si>
    <t>государственная итоговая аттестация</t>
  </si>
  <si>
    <t>Итого:</t>
  </si>
  <si>
    <t>Кдз№4</t>
  </si>
  <si>
    <t>Кдз№5</t>
  </si>
  <si>
    <t>Кдз№6</t>
  </si>
  <si>
    <r>
      <t xml:space="preserve">Выполнение работ по одной или нескольким профессиям рабочих или должностям служащих: </t>
    </r>
    <r>
      <rPr>
        <i/>
        <sz val="12"/>
        <color theme="1"/>
        <rFont val="Times New Roman"/>
        <family val="1"/>
        <charset val="204"/>
      </rPr>
      <t xml:space="preserve"> Кассир, код 23369</t>
    </r>
  </si>
  <si>
    <t>ОГСЭ.00</t>
  </si>
  <si>
    <t>Всего по полугодиям</t>
  </si>
  <si>
    <t>Основы экономической теории</t>
  </si>
  <si>
    <t>Экологические основы природопользования</t>
  </si>
  <si>
    <t>итоговые письменные классные контр.работы</t>
  </si>
  <si>
    <t>4</t>
  </si>
  <si>
    <r>
      <t xml:space="preserve">3. Сводные данные по бюджету времени </t>
    </r>
    <r>
      <rPr>
        <i/>
        <sz val="14"/>
        <rFont val="Times New Roman"/>
        <family val="1"/>
        <charset val="204"/>
      </rPr>
      <t>(в академических часах и неделях)</t>
    </r>
  </si>
  <si>
    <r>
      <t xml:space="preserve">Преддипломная практика                </t>
    </r>
    <r>
      <rPr>
        <b/>
        <i/>
        <sz val="14"/>
        <rFont val="Times New Roman"/>
        <family val="1"/>
        <charset val="204"/>
      </rPr>
      <t xml:space="preserve"> </t>
    </r>
  </si>
  <si>
    <t>IV курс</t>
  </si>
  <si>
    <t>4 курс</t>
  </si>
  <si>
    <t>ОД.00</t>
  </si>
  <si>
    <t>Общеобразовательный цикл</t>
  </si>
  <si>
    <t>ОД.01</t>
  </si>
  <si>
    <t>Русский язык</t>
  </si>
  <si>
    <t>ОД.02</t>
  </si>
  <si>
    <t>Литература</t>
  </si>
  <si>
    <t>ОД.03</t>
  </si>
  <si>
    <t>Иностранный язык</t>
  </si>
  <si>
    <t>ОД.04</t>
  </si>
  <si>
    <t>ОД.05</t>
  </si>
  <si>
    <t>ОД.06</t>
  </si>
  <si>
    <t>Астрономия</t>
  </si>
  <si>
    <t>ОД.07</t>
  </si>
  <si>
    <t>ОД.08</t>
  </si>
  <si>
    <t>Основы безопасности жизнедеятельности</t>
  </si>
  <si>
    <t>Дисциплины по выбору из обязательных предметных областей</t>
  </si>
  <si>
    <t>ОД.09</t>
  </si>
  <si>
    <t xml:space="preserve">Обществознание                                   </t>
  </si>
  <si>
    <t>ОД.10</t>
  </si>
  <si>
    <t>Естествознание</t>
  </si>
  <si>
    <t>ОД.11</t>
  </si>
  <si>
    <t>Информатика</t>
  </si>
  <si>
    <t>Дополнительные дисциплины по выбору обучающихся</t>
  </si>
  <si>
    <t>ОД.12.01</t>
  </si>
  <si>
    <t>Родной язык и родная литература</t>
  </si>
  <si>
    <t>ОД.12.02</t>
  </si>
  <si>
    <t>История родного края</t>
  </si>
  <si>
    <r>
      <t xml:space="preserve">Лабораторно-экзаменационная сессия </t>
    </r>
    <r>
      <rPr>
        <b/>
        <sz val="12"/>
        <rFont val="Times New Roman"/>
        <family val="1"/>
        <charset val="204"/>
      </rPr>
      <t>1 полугодия</t>
    </r>
  </si>
  <si>
    <r>
      <t xml:space="preserve">Лабораторно-экзаменационная сессия </t>
    </r>
    <r>
      <rPr>
        <b/>
        <sz val="12"/>
        <rFont val="Times New Roman"/>
        <family val="1"/>
        <charset val="204"/>
      </rPr>
      <t>2 полугодия</t>
    </r>
  </si>
  <si>
    <t>6+5Экв</t>
  </si>
  <si>
    <t>32+6Кдз</t>
  </si>
  <si>
    <t>Дисциплины (общие)</t>
  </si>
  <si>
    <r>
      <t xml:space="preserve">Русский язык и культура речи/ </t>
    </r>
    <r>
      <rPr>
        <i/>
        <sz val="18"/>
        <color rgb="FF000000"/>
        <rFont val="Times New Roman"/>
        <family val="1"/>
        <charset val="204"/>
      </rPr>
      <t xml:space="preserve">Коммуникативный практикум </t>
    </r>
  </si>
  <si>
    <r>
      <t>Информационные технологии в профессиональной деятельности/</t>
    </r>
    <r>
      <rPr>
        <i/>
        <sz val="18"/>
        <color rgb="FF000000"/>
        <rFont val="Times New Roman"/>
        <family val="1"/>
        <charset val="204"/>
      </rPr>
      <t xml:space="preserve"> Адаптивные информационные технологии в профессиональной деятельности</t>
    </r>
  </si>
  <si>
    <r>
      <t xml:space="preserve">Выполнение работ по одной или нескольким профессиям рабочих или должностям служащих:  </t>
    </r>
    <r>
      <rPr>
        <i/>
        <sz val="18"/>
        <color rgb="FF000000"/>
        <rFont val="Times New Roman"/>
        <family val="1"/>
        <charset val="204"/>
      </rPr>
      <t>Кассир, код 23369</t>
    </r>
  </si>
  <si>
    <t>ЭК.01</t>
  </si>
  <si>
    <t>Россия - моя история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</si>
</sst>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₽&quot;_-;\-* #,##0.00\ &quot;₽&quot;_-;_-* &quot;-&quot;??\ &quot;₽&quot;_-;_-@_-"/>
  </numFmts>
  <fonts count="4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ahoma"/>
      <family val="2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/>
      <bottom/>
      <diagonal/>
    </border>
    <border>
      <left/>
      <right style="thin">
        <color rgb="FF3F3F3F"/>
      </right>
      <top/>
      <bottom/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rgb="FF3F3F3F"/>
      </left>
      <right style="thin">
        <color indexed="64"/>
      </right>
      <top/>
      <bottom/>
      <diagonal/>
    </border>
    <border>
      <left style="thin">
        <color rgb="FF3F3F3F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 style="thin">
        <color rgb="FF3F3F3F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rgb="FF3F3F3F"/>
      </top>
      <bottom/>
      <diagonal/>
    </border>
    <border>
      <left style="thin">
        <color indexed="64"/>
      </left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8" fillId="0" borderId="0" applyFont="0" applyFill="0" applyBorder="0" applyAlignment="0" applyProtection="0"/>
    <xf numFmtId="0" fontId="15" fillId="0" borderId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47" applyNumberFormat="0" applyAlignment="0" applyProtection="0"/>
  </cellStyleXfs>
  <cellXfs count="604">
    <xf numFmtId="0" fontId="0" fillId="0" borderId="0" xfId="0"/>
    <xf numFmtId="0" fontId="11" fillId="0" borderId="0" xfId="0" applyFont="1" applyBorder="1"/>
    <xf numFmtId="0" fontId="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6" fillId="0" borderId="0" xfId="0" applyFont="1"/>
    <xf numFmtId="0" fontId="12" fillId="0" borderId="0" xfId="0" applyFont="1" applyBorder="1"/>
    <xf numFmtId="49" fontId="12" fillId="0" borderId="0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22" fillId="0" borderId="0" xfId="0" applyFont="1"/>
    <xf numFmtId="0" fontId="17" fillId="0" borderId="0" xfId="0" applyFont="1"/>
    <xf numFmtId="0" fontId="16" fillId="0" borderId="2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4" fillId="0" borderId="50" xfId="0" applyFont="1" applyBorder="1" applyAlignment="1">
      <alignment vertical="center"/>
    </xf>
    <xf numFmtId="0" fontId="1" fillId="0" borderId="50" xfId="0" applyFont="1" applyBorder="1" applyAlignment="1">
      <alignment horizontal="justify" vertical="center" wrapText="1"/>
    </xf>
    <xf numFmtId="0" fontId="4" fillId="0" borderId="51" xfId="0" applyFont="1" applyFill="1" applyBorder="1" applyAlignment="1">
      <alignment vertical="center"/>
    </xf>
    <xf numFmtId="0" fontId="1" fillId="0" borderId="51" xfId="0" applyFont="1" applyFill="1" applyBorder="1" applyAlignment="1">
      <alignment horizontal="justify" vertical="center" wrapText="1"/>
    </xf>
    <xf numFmtId="0" fontId="4" fillId="0" borderId="50" xfId="0" applyFont="1" applyFill="1" applyBorder="1" applyAlignment="1">
      <alignment vertical="center"/>
    </xf>
    <xf numFmtId="0" fontId="1" fillId="0" borderId="50" xfId="0" applyFont="1" applyFill="1" applyBorder="1" applyAlignment="1">
      <alignment horizontal="justify" vertical="center" wrapText="1"/>
    </xf>
    <xf numFmtId="0" fontId="1" fillId="0" borderId="50" xfId="0" applyFont="1" applyBorder="1" applyAlignment="1">
      <alignment vertical="center" wrapText="1"/>
    </xf>
    <xf numFmtId="0" fontId="4" fillId="0" borderId="51" xfId="0" applyFont="1" applyBorder="1" applyAlignment="1">
      <alignment vertical="center"/>
    </xf>
    <xf numFmtId="0" fontId="4" fillId="0" borderId="51" xfId="0" applyFont="1" applyBorder="1" applyAlignment="1">
      <alignment vertical="center" wrapText="1"/>
    </xf>
    <xf numFmtId="0" fontId="23" fillId="0" borderId="5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6" fillId="0" borderId="50" xfId="0" applyFont="1" applyBorder="1" applyAlignment="1">
      <alignment horizontal="left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/>
    </xf>
    <xf numFmtId="0" fontId="16" fillId="0" borderId="51" xfId="0" applyFont="1" applyBorder="1" applyAlignment="1">
      <alignment horizontal="left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3" borderId="0" xfId="0" applyFill="1"/>
    <xf numFmtId="0" fontId="6" fillId="3" borderId="0" xfId="0" applyFont="1" applyFill="1"/>
    <xf numFmtId="49" fontId="6" fillId="3" borderId="0" xfId="0" applyNumberFormat="1" applyFont="1" applyFill="1"/>
    <xf numFmtId="0" fontId="9" fillId="3" borderId="0" xfId="0" applyFont="1" applyFill="1"/>
    <xf numFmtId="49" fontId="1" fillId="3" borderId="0" xfId="0" applyNumberFormat="1" applyFont="1" applyFill="1"/>
    <xf numFmtId="0" fontId="2" fillId="3" borderId="0" xfId="0" applyFont="1" applyFill="1"/>
    <xf numFmtId="49" fontId="3" fillId="3" borderId="0" xfId="0" applyNumberFormat="1" applyFont="1" applyFill="1"/>
    <xf numFmtId="49" fontId="2" fillId="3" borderId="0" xfId="0" applyNumberFormat="1" applyFont="1" applyFill="1"/>
    <xf numFmtId="49" fontId="2" fillId="3" borderId="10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/>
    </xf>
    <xf numFmtId="49" fontId="2" fillId="3" borderId="0" xfId="0" applyNumberFormat="1" applyFont="1" applyFill="1" applyBorder="1" applyAlignment="1">
      <alignment horizontal="center"/>
    </xf>
    <xf numFmtId="49" fontId="2" fillId="3" borderId="0" xfId="0" applyNumberFormat="1" applyFont="1" applyFill="1" applyBorder="1"/>
    <xf numFmtId="49" fontId="7" fillId="3" borderId="0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4" fillId="3" borderId="0" xfId="0" applyFont="1" applyFill="1"/>
    <xf numFmtId="49" fontId="24" fillId="3" borderId="0" xfId="0" applyNumberFormat="1" applyFont="1" applyFill="1"/>
    <xf numFmtId="49" fontId="7" fillId="3" borderId="0" xfId="0" applyNumberFormat="1" applyFont="1" applyFill="1"/>
    <xf numFmtId="49" fontId="21" fillId="3" borderId="0" xfId="0" applyNumberFormat="1" applyFont="1" applyFill="1"/>
    <xf numFmtId="49" fontId="2" fillId="3" borderId="10" xfId="0" applyNumberFormat="1" applyFont="1" applyFill="1" applyBorder="1" applyAlignment="1">
      <alignment horizontal="center"/>
    </xf>
    <xf numFmtId="0" fontId="7" fillId="3" borderId="0" xfId="0" applyFont="1" applyFill="1"/>
    <xf numFmtId="49" fontId="7" fillId="3" borderId="0" xfId="0" applyNumberFormat="1" applyFont="1" applyFill="1" applyAlignment="1">
      <alignment horizontal="center"/>
    </xf>
    <xf numFmtId="0" fontId="25" fillId="3" borderId="0" xfId="0" applyFont="1" applyFill="1"/>
    <xf numFmtId="49" fontId="6" fillId="3" borderId="7" xfId="0" applyNumberFormat="1" applyFont="1" applyFill="1" applyBorder="1"/>
    <xf numFmtId="49" fontId="6" fillId="3" borderId="0" xfId="0" applyNumberFormat="1" applyFont="1" applyFill="1" applyBorder="1"/>
    <xf numFmtId="49" fontId="6" fillId="3" borderId="91" xfId="0" applyNumberFormat="1" applyFont="1" applyFill="1" applyBorder="1"/>
    <xf numFmtId="0" fontId="16" fillId="0" borderId="51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16" fillId="0" borderId="46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27" fillId="3" borderId="0" xfId="0" applyFont="1" applyFill="1"/>
    <xf numFmtId="0" fontId="16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16" fillId="3" borderId="0" xfId="0" applyFont="1" applyFill="1"/>
    <xf numFmtId="49" fontId="28" fillId="3" borderId="10" xfId="0" applyNumberFormat="1" applyFont="1" applyFill="1" applyBorder="1" applyAlignment="1" applyProtection="1">
      <alignment horizontal="center" vertical="center" shrinkToFit="1"/>
      <protection hidden="1"/>
    </xf>
    <xf numFmtId="49" fontId="28" fillId="3" borderId="15" xfId="0" applyNumberFormat="1" applyFont="1" applyFill="1" applyBorder="1" applyAlignment="1" applyProtection="1">
      <alignment horizontal="center" vertical="center" shrinkToFit="1"/>
      <protection hidden="1"/>
    </xf>
    <xf numFmtId="0" fontId="17" fillId="3" borderId="0" xfId="0" applyFont="1" applyFill="1"/>
    <xf numFmtId="0" fontId="30" fillId="3" borderId="0" xfId="0" applyFont="1" applyFill="1"/>
    <xf numFmtId="0" fontId="30" fillId="3" borderId="0" xfId="0" applyFont="1" applyFill="1" applyBorder="1"/>
    <xf numFmtId="49" fontId="30" fillId="3" borderId="7" xfId="0" applyNumberFormat="1" applyFont="1" applyFill="1" applyBorder="1" applyAlignment="1" applyProtection="1">
      <alignment horizontal="center" vertical="center"/>
      <protection hidden="1"/>
    </xf>
    <xf numFmtId="49" fontId="27" fillId="3" borderId="0" xfId="0" applyNumberFormat="1" applyFont="1" applyFill="1" applyBorder="1" applyAlignment="1" applyProtection="1">
      <alignment horizontal="center" vertical="center"/>
    </xf>
    <xf numFmtId="49" fontId="27" fillId="3" borderId="0" xfId="1" applyNumberFormat="1" applyFont="1" applyFill="1" applyBorder="1" applyAlignment="1" applyProtection="1">
      <alignment horizontal="center" vertical="center"/>
    </xf>
    <xf numFmtId="49" fontId="27" fillId="3" borderId="91" xfId="0" applyNumberFormat="1" applyFont="1" applyFill="1" applyBorder="1" applyAlignment="1" applyProtection="1">
      <alignment horizontal="center" vertical="center"/>
    </xf>
    <xf numFmtId="49" fontId="16" fillId="3" borderId="7" xfId="0" applyNumberFormat="1" applyFont="1" applyFill="1" applyBorder="1" applyAlignment="1" applyProtection="1">
      <alignment horizontal="center" vertical="center" textRotation="90"/>
      <protection hidden="1"/>
    </xf>
    <xf numFmtId="49" fontId="28" fillId="3" borderId="0" xfId="0" applyNumberFormat="1" applyFont="1" applyFill="1" applyBorder="1" applyAlignment="1" applyProtection="1">
      <alignment horizontal="center" vertical="center" shrinkToFit="1"/>
      <protection hidden="1"/>
    </xf>
    <xf numFmtId="49" fontId="28" fillId="3" borderId="91" xfId="0" applyNumberFormat="1" applyFont="1" applyFill="1" applyBorder="1" applyAlignment="1" applyProtection="1">
      <alignment horizontal="center" vertical="center" shrinkToFit="1"/>
      <protection hidden="1"/>
    </xf>
    <xf numFmtId="0" fontId="27" fillId="3" borderId="63" xfId="5" applyFont="1" applyFill="1" applyBorder="1" applyAlignment="1">
      <alignment horizontal="center" vertical="center" wrapText="1"/>
    </xf>
    <xf numFmtId="0" fontId="27" fillId="3" borderId="65" xfId="5" applyFont="1" applyFill="1" applyBorder="1" applyAlignment="1">
      <alignment horizontal="center" vertical="center" wrapText="1"/>
    </xf>
    <xf numFmtId="0" fontId="32" fillId="3" borderId="47" xfId="5" applyFont="1" applyFill="1" applyAlignment="1">
      <alignment horizontal="center" vertical="center" wrapText="1"/>
    </xf>
    <xf numFmtId="0" fontId="32" fillId="3" borderId="10" xfId="3" applyFont="1" applyFill="1" applyBorder="1" applyAlignment="1">
      <alignment horizontal="center" vertical="center" wrapText="1"/>
    </xf>
    <xf numFmtId="0" fontId="32" fillId="3" borderId="10" xfId="4" applyFont="1" applyFill="1" applyBorder="1" applyAlignment="1">
      <alignment horizontal="center" vertical="center" wrapText="1"/>
    </xf>
    <xf numFmtId="0" fontId="32" fillId="3" borderId="0" xfId="0" applyFont="1" applyFill="1"/>
    <xf numFmtId="0" fontId="27" fillId="3" borderId="47" xfId="5" applyFont="1" applyFill="1" applyAlignment="1">
      <alignment vertical="center" wrapText="1"/>
    </xf>
    <xf numFmtId="0" fontId="27" fillId="3" borderId="10" xfId="3" applyFont="1" applyFill="1" applyBorder="1" applyAlignment="1">
      <alignment horizontal="right" vertical="center" wrapText="1"/>
    </xf>
    <xf numFmtId="0" fontId="27" fillId="3" borderId="10" xfId="4" applyFont="1" applyFill="1" applyBorder="1" applyAlignment="1">
      <alignment horizontal="right" vertical="center" wrapText="1"/>
    </xf>
    <xf numFmtId="0" fontId="31" fillId="3" borderId="47" xfId="5" applyFont="1" applyFill="1" applyAlignment="1">
      <alignment vertical="center" wrapText="1"/>
    </xf>
    <xf numFmtId="0" fontId="31" fillId="3" borderId="10" xfId="3" applyFont="1" applyFill="1" applyBorder="1" applyAlignment="1">
      <alignment horizontal="right" vertical="center" wrapText="1"/>
    </xf>
    <xf numFmtId="0" fontId="31" fillId="3" borderId="10" xfId="4" applyFont="1" applyFill="1" applyBorder="1" applyAlignment="1">
      <alignment horizontal="right" vertical="center" wrapText="1"/>
    </xf>
    <xf numFmtId="0" fontId="31" fillId="3" borderId="0" xfId="0" applyFont="1" applyFill="1"/>
    <xf numFmtId="0" fontId="32" fillId="3" borderId="10" xfId="0" applyFont="1" applyFill="1" applyBorder="1" applyAlignment="1">
      <alignment horizontal="center" vertical="center" wrapText="1"/>
    </xf>
    <xf numFmtId="0" fontId="32" fillId="3" borderId="36" xfId="0" applyFont="1" applyFill="1" applyBorder="1" applyAlignment="1">
      <alignment horizontal="center" vertical="center" wrapText="1"/>
    </xf>
    <xf numFmtId="0" fontId="27" fillId="3" borderId="47" xfId="5" applyFont="1" applyFill="1" applyAlignment="1">
      <alignment horizontal="left" vertical="center" wrapText="1"/>
    </xf>
    <xf numFmtId="0" fontId="27" fillId="3" borderId="0" xfId="0" applyFont="1" applyFill="1" applyAlignment="1">
      <alignment horizontal="right"/>
    </xf>
    <xf numFmtId="0" fontId="2" fillId="0" borderId="97" xfId="0" applyFont="1" applyBorder="1" applyAlignment="1">
      <alignment horizontal="center" vertical="center" wrapText="1"/>
    </xf>
    <xf numFmtId="0" fontId="2" fillId="0" borderId="88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85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29" fillId="3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34" fillId="0" borderId="1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3" borderId="9" xfId="0" applyFont="1" applyFill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4" fillId="0" borderId="94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3" borderId="94" xfId="0" applyFont="1" applyFill="1" applyBorder="1" applyAlignment="1">
      <alignment horizontal="center" vertical="center" wrapText="1"/>
    </xf>
    <xf numFmtId="0" fontId="34" fillId="0" borderId="9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left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3" borderId="31" xfId="0" applyFont="1" applyFill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4" fillId="0" borderId="31" xfId="0" applyFont="1" applyBorder="1" applyAlignment="1">
      <alignment horizontal="left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3" borderId="31" xfId="0" applyFont="1" applyFill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left" vertical="center" wrapText="1"/>
    </xf>
    <xf numFmtId="0" fontId="34" fillId="0" borderId="48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4" fillId="0" borderId="49" xfId="0" applyFont="1" applyBorder="1" applyAlignment="1">
      <alignment horizontal="center" vertical="center" wrapText="1"/>
    </xf>
    <xf numFmtId="0" fontId="34" fillId="3" borderId="5" xfId="0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5" fillId="0" borderId="82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83" xfId="0" applyFont="1" applyBorder="1" applyAlignment="1">
      <alignment horizontal="center" vertical="center" wrapText="1"/>
    </xf>
    <xf numFmtId="0" fontId="34" fillId="0" borderId="84" xfId="0" applyFont="1" applyBorder="1" applyAlignment="1">
      <alignment horizontal="center" vertical="center" wrapText="1"/>
    </xf>
    <xf numFmtId="0" fontId="38" fillId="3" borderId="57" xfId="0" applyFont="1" applyFill="1" applyBorder="1" applyAlignment="1">
      <alignment vertical="center" wrapText="1"/>
    </xf>
    <xf numFmtId="0" fontId="35" fillId="3" borderId="23" xfId="0" applyFont="1" applyFill="1" applyBorder="1" applyAlignment="1">
      <alignment horizontal="center" vertical="center"/>
    </xf>
    <xf numFmtId="0" fontId="35" fillId="3" borderId="28" xfId="0" applyFont="1" applyFill="1" applyBorder="1" applyAlignment="1">
      <alignment horizontal="center" vertical="center"/>
    </xf>
    <xf numFmtId="0" fontId="35" fillId="3" borderId="24" xfId="0" applyFont="1" applyFill="1" applyBorder="1" applyAlignment="1">
      <alignment horizontal="center" vertical="center"/>
    </xf>
    <xf numFmtId="0" fontId="35" fillId="3" borderId="58" xfId="0" applyFont="1" applyFill="1" applyBorder="1" applyAlignment="1">
      <alignment horizontal="center" vertical="center"/>
    </xf>
    <xf numFmtId="0" fontId="35" fillId="3" borderId="44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3" borderId="9" xfId="0" applyFont="1" applyFill="1" applyBorder="1" applyAlignment="1">
      <alignment horizontal="center" vertical="center"/>
    </xf>
    <xf numFmtId="0" fontId="35" fillId="3" borderId="0" xfId="0" applyFont="1" applyFill="1" applyAlignment="1">
      <alignment vertical="center"/>
    </xf>
    <xf numFmtId="0" fontId="39" fillId="7" borderId="18" xfId="0" applyFont="1" applyFill="1" applyBorder="1" applyAlignment="1">
      <alignment vertical="center" wrapText="1"/>
    </xf>
    <xf numFmtId="0" fontId="37" fillId="0" borderId="12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7" fillId="3" borderId="18" xfId="0" applyFont="1" applyFill="1" applyBorder="1" applyAlignment="1">
      <alignment horizontal="center" vertical="center"/>
    </xf>
    <xf numFmtId="0" fontId="35" fillId="3" borderId="11" xfId="0" applyFont="1" applyFill="1" applyBorder="1" applyAlignment="1">
      <alignment horizontal="center" vertical="center"/>
    </xf>
    <xf numFmtId="0" fontId="35" fillId="3" borderId="41" xfId="0" applyFont="1" applyFill="1" applyBorder="1" applyAlignment="1">
      <alignment horizontal="center" vertical="center"/>
    </xf>
    <xf numFmtId="0" fontId="37" fillId="0" borderId="18" xfId="0" applyFont="1" applyFill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94" xfId="0" applyFont="1" applyBorder="1" applyAlignment="1">
      <alignment horizontal="center" vertical="center"/>
    </xf>
    <xf numFmtId="0" fontId="37" fillId="3" borderId="11" xfId="0" applyFont="1" applyFill="1" applyBorder="1" applyAlignment="1">
      <alignment horizontal="center" vertical="center"/>
    </xf>
    <xf numFmtId="0" fontId="37" fillId="3" borderId="13" xfId="0" applyFont="1" applyFill="1" applyBorder="1" applyAlignment="1">
      <alignment horizontal="center" vertical="center"/>
    </xf>
    <xf numFmtId="0" fontId="37" fillId="3" borderId="12" xfId="0" applyFont="1" applyFill="1" applyBorder="1" applyAlignment="1">
      <alignment horizontal="center" vertical="center"/>
    </xf>
    <xf numFmtId="0" fontId="39" fillId="7" borderId="19" xfId="0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37" fillId="3" borderId="19" xfId="0" applyFont="1" applyFill="1" applyBorder="1" applyAlignment="1">
      <alignment horizontal="center" vertical="center"/>
    </xf>
    <xf numFmtId="0" fontId="37" fillId="3" borderId="10" xfId="0" applyFont="1" applyFill="1" applyBorder="1" applyAlignment="1">
      <alignment horizontal="center" vertical="center"/>
    </xf>
    <xf numFmtId="0" fontId="37" fillId="3" borderId="35" xfId="0" applyFont="1" applyFill="1" applyBorder="1" applyAlignment="1">
      <alignment horizontal="center" vertical="center"/>
    </xf>
    <xf numFmtId="0" fontId="37" fillId="0" borderId="19" xfId="0" applyFont="1" applyFill="1" applyBorder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3" borderId="15" xfId="0" applyFont="1" applyFill="1" applyBorder="1" applyAlignment="1">
      <alignment horizontal="center" vertical="center"/>
    </xf>
    <xf numFmtId="0" fontId="37" fillId="3" borderId="14" xfId="0" applyFont="1" applyFill="1" applyBorder="1" applyAlignment="1">
      <alignment horizontal="center" vertical="center"/>
    </xf>
    <xf numFmtId="0" fontId="39" fillId="0" borderId="19" xfId="0" applyFont="1" applyFill="1" applyBorder="1" applyAlignment="1">
      <alignment vertical="center" wrapText="1"/>
    </xf>
    <xf numFmtId="0" fontId="38" fillId="0" borderId="22" xfId="0" applyFont="1" applyBorder="1" applyAlignment="1">
      <alignment vertical="center" wrapText="1"/>
    </xf>
    <xf numFmtId="0" fontId="37" fillId="0" borderId="25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7" fillId="3" borderId="22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center" vertical="center"/>
    </xf>
    <xf numFmtId="0" fontId="37" fillId="3" borderId="38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8" fillId="3" borderId="1" xfId="0" applyFont="1" applyFill="1" applyBorder="1" applyAlignment="1">
      <alignment vertical="center" wrapText="1"/>
    </xf>
    <xf numFmtId="0" fontId="35" fillId="3" borderId="46" xfId="0" applyFont="1" applyFill="1" applyBorder="1" applyAlignment="1">
      <alignment horizontal="center" vertical="center"/>
    </xf>
    <xf numFmtId="0" fontId="39" fillId="0" borderId="21" xfId="0" applyNumberFormat="1" applyFont="1" applyFill="1" applyBorder="1" applyAlignment="1">
      <alignment vertical="center" wrapText="1"/>
    </xf>
    <xf numFmtId="0" fontId="37" fillId="3" borderId="41" xfId="0" applyFont="1" applyFill="1" applyBorder="1" applyAlignment="1">
      <alignment horizontal="center" vertical="center"/>
    </xf>
    <xf numFmtId="0" fontId="39" fillId="0" borderId="18" xfId="0" applyNumberFormat="1" applyFont="1" applyFill="1" applyBorder="1" applyAlignment="1">
      <alignment vertical="center" wrapText="1"/>
    </xf>
    <xf numFmtId="0" fontId="35" fillId="3" borderId="10" xfId="0" applyFont="1" applyFill="1" applyBorder="1" applyAlignment="1">
      <alignment horizontal="center" vertical="center"/>
    </xf>
    <xf numFmtId="0" fontId="35" fillId="3" borderId="35" xfId="0" applyFont="1" applyFill="1" applyBorder="1" applyAlignment="1">
      <alignment horizontal="center" vertical="center"/>
    </xf>
    <xf numFmtId="0" fontId="35" fillId="3" borderId="26" xfId="0" applyFont="1" applyFill="1" applyBorder="1" applyAlignment="1">
      <alignment horizontal="center" vertical="center"/>
    </xf>
    <xf numFmtId="0" fontId="35" fillId="3" borderId="38" xfId="0" applyFont="1" applyFill="1" applyBorder="1" applyAlignment="1">
      <alignment horizontal="center" vertical="center"/>
    </xf>
    <xf numFmtId="0" fontId="37" fillId="3" borderId="0" xfId="0" applyFont="1" applyFill="1" applyAlignment="1">
      <alignment vertical="center"/>
    </xf>
    <xf numFmtId="0" fontId="37" fillId="0" borderId="50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7" fillId="0" borderId="45" xfId="0" applyFont="1" applyBorder="1" applyAlignment="1">
      <alignment horizontal="center" vertical="center"/>
    </xf>
    <xf numFmtId="0" fontId="37" fillId="3" borderId="50" xfId="0" applyFont="1" applyFill="1" applyBorder="1" applyAlignment="1">
      <alignment horizontal="center" vertical="center"/>
    </xf>
    <xf numFmtId="0" fontId="37" fillId="3" borderId="30" xfId="0" applyFont="1" applyFill="1" applyBorder="1" applyAlignment="1">
      <alignment horizontal="center" vertical="center"/>
    </xf>
    <xf numFmtId="0" fontId="37" fillId="3" borderId="42" xfId="0" applyFont="1" applyFill="1" applyBorder="1" applyAlignment="1">
      <alignment horizontal="center" vertical="center"/>
    </xf>
    <xf numFmtId="0" fontId="37" fillId="3" borderId="29" xfId="0" applyFont="1" applyFill="1" applyBorder="1" applyAlignment="1">
      <alignment horizontal="center" vertical="center"/>
    </xf>
    <xf numFmtId="0" fontId="39" fillId="0" borderId="19" xfId="0" applyNumberFormat="1" applyFont="1" applyFill="1" applyBorder="1" applyAlignment="1">
      <alignment vertical="center" wrapText="1"/>
    </xf>
    <xf numFmtId="0" fontId="37" fillId="3" borderId="36" xfId="0" applyFont="1" applyFill="1" applyBorder="1" applyAlignment="1">
      <alignment horizontal="center" vertical="center"/>
    </xf>
    <xf numFmtId="0" fontId="39" fillId="0" borderId="22" xfId="0" applyNumberFormat="1" applyFont="1" applyFill="1" applyBorder="1" applyAlignment="1">
      <alignment vertical="center" wrapText="1"/>
    </xf>
    <xf numFmtId="0" fontId="39" fillId="0" borderId="22" xfId="0" applyFont="1" applyFill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3" borderId="2" xfId="0" applyFont="1" applyFill="1" applyBorder="1" applyAlignment="1">
      <alignment vertical="center" wrapText="1"/>
    </xf>
    <xf numFmtId="0" fontId="35" fillId="3" borderId="52" xfId="0" applyFont="1" applyFill="1" applyBorder="1" applyAlignment="1">
      <alignment horizontal="center" vertical="center"/>
    </xf>
    <xf numFmtId="0" fontId="35" fillId="3" borderId="37" xfId="0" applyFont="1" applyFill="1" applyBorder="1" applyAlignment="1">
      <alignment horizontal="center" vertical="center"/>
    </xf>
    <xf numFmtId="0" fontId="35" fillId="3" borderId="55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53" xfId="0" applyFont="1" applyFill="1" applyBorder="1" applyAlignment="1">
      <alignment horizontal="center" vertical="center"/>
    </xf>
    <xf numFmtId="0" fontId="35" fillId="3" borderId="0" xfId="0" applyFont="1" applyFill="1" applyBorder="1" applyAlignment="1">
      <alignment horizontal="center" vertical="center"/>
    </xf>
    <xf numFmtId="0" fontId="38" fillId="8" borderId="1" xfId="0" applyNumberFormat="1" applyFont="1" applyFill="1" applyBorder="1" applyAlignment="1">
      <alignment horizontal="left" vertical="center" wrapText="1"/>
    </xf>
    <xf numFmtId="0" fontId="39" fillId="3" borderId="81" xfId="0" applyNumberFormat="1" applyFont="1" applyFill="1" applyBorder="1" applyAlignment="1">
      <alignment vertical="center" wrapText="1"/>
    </xf>
    <xf numFmtId="0" fontId="37" fillId="3" borderId="32" xfId="0" applyFont="1" applyFill="1" applyBorder="1" applyAlignment="1">
      <alignment horizontal="center" vertical="center"/>
    </xf>
    <xf numFmtId="0" fontId="37" fillId="3" borderId="94" xfId="0" applyFont="1" applyFill="1" applyBorder="1" applyAlignment="1">
      <alignment horizontal="center" vertical="center"/>
    </xf>
    <xf numFmtId="0" fontId="39" fillId="3" borderId="31" xfId="0" applyFont="1" applyFill="1" applyBorder="1" applyAlignment="1">
      <alignment vertical="center" wrapText="1"/>
    </xf>
    <xf numFmtId="0" fontId="37" fillId="3" borderId="31" xfId="0" applyFont="1" applyFill="1" applyBorder="1" applyAlignment="1">
      <alignment horizontal="center" vertical="center"/>
    </xf>
    <xf numFmtId="0" fontId="38" fillId="3" borderId="31" xfId="0" applyFont="1" applyFill="1" applyBorder="1" applyAlignment="1">
      <alignment vertical="center" wrapText="1"/>
    </xf>
    <xf numFmtId="0" fontId="37" fillId="3" borderId="25" xfId="0" applyFont="1" applyFill="1" applyBorder="1" applyAlignment="1">
      <alignment horizontal="center" vertical="center"/>
    </xf>
    <xf numFmtId="0" fontId="37" fillId="3" borderId="39" xfId="0" applyFont="1" applyFill="1" applyBorder="1" applyAlignment="1">
      <alignment horizontal="center" vertical="center"/>
    </xf>
    <xf numFmtId="0" fontId="38" fillId="8" borderId="57" xfId="0" applyNumberFormat="1" applyFont="1" applyFill="1" applyBorder="1" applyAlignment="1">
      <alignment horizontal="left" vertical="center" wrapText="1"/>
    </xf>
    <xf numFmtId="0" fontId="37" fillId="3" borderId="77" xfId="0" applyFont="1" applyFill="1" applyBorder="1" applyAlignment="1">
      <alignment horizontal="center" vertical="center"/>
    </xf>
    <xf numFmtId="0" fontId="39" fillId="3" borderId="79" xfId="0" applyNumberFormat="1" applyFont="1" applyFill="1" applyBorder="1" applyAlignment="1">
      <alignment vertical="center" wrapText="1"/>
    </xf>
    <xf numFmtId="0" fontId="37" fillId="3" borderId="27" xfId="0" applyFont="1" applyFill="1" applyBorder="1" applyAlignment="1">
      <alignment horizontal="center" vertical="center"/>
    </xf>
    <xf numFmtId="0" fontId="37" fillId="3" borderId="40" xfId="0" applyFont="1" applyFill="1" applyBorder="1" applyAlignment="1">
      <alignment horizontal="center" vertical="center"/>
    </xf>
    <xf numFmtId="0" fontId="39" fillId="3" borderId="32" xfId="0" applyNumberFormat="1" applyFont="1" applyFill="1" applyBorder="1" applyAlignment="1">
      <alignment horizontal="left" vertical="center" wrapText="1"/>
    </xf>
    <xf numFmtId="0" fontId="37" fillId="3" borderId="43" xfId="0" applyFont="1" applyFill="1" applyBorder="1" applyAlignment="1">
      <alignment horizontal="center" vertical="center"/>
    </xf>
    <xf numFmtId="0" fontId="37" fillId="3" borderId="21" xfId="0" applyFont="1" applyFill="1" applyBorder="1" applyAlignment="1">
      <alignment horizontal="center" vertical="center"/>
    </xf>
    <xf numFmtId="0" fontId="37" fillId="3" borderId="45" xfId="0" applyFont="1" applyFill="1" applyBorder="1" applyAlignment="1">
      <alignment horizontal="center" vertical="center"/>
    </xf>
    <xf numFmtId="0" fontId="39" fillId="3" borderId="79" xfId="0" applyFont="1" applyFill="1" applyBorder="1" applyAlignment="1">
      <alignment vertical="center" wrapText="1"/>
    </xf>
    <xf numFmtId="0" fontId="38" fillId="3" borderId="79" xfId="0" applyFont="1" applyFill="1" applyBorder="1" applyAlignment="1">
      <alignment vertical="center" wrapText="1"/>
    </xf>
    <xf numFmtId="0" fontId="38" fillId="3" borderId="89" xfId="0" applyFont="1" applyFill="1" applyBorder="1" applyAlignment="1">
      <alignment vertical="center" wrapText="1"/>
    </xf>
    <xf numFmtId="0" fontId="38" fillId="3" borderId="9" xfId="0" applyFont="1" applyFill="1" applyBorder="1" applyAlignment="1">
      <alignment vertical="center" wrapText="1"/>
    </xf>
    <xf numFmtId="0" fontId="37" fillId="3" borderId="23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horizontal="center" vertical="center"/>
    </xf>
    <xf numFmtId="0" fontId="37" fillId="3" borderId="44" xfId="0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0" fontId="37" fillId="3" borderId="9" xfId="0" applyFont="1" applyFill="1" applyBorder="1" applyAlignment="1">
      <alignment horizontal="center" vertical="center"/>
    </xf>
    <xf numFmtId="0" fontId="37" fillId="3" borderId="58" xfId="0" applyFont="1" applyFill="1" applyBorder="1" applyAlignment="1">
      <alignment horizontal="center" vertical="center"/>
    </xf>
    <xf numFmtId="0" fontId="37" fillId="3" borderId="46" xfId="0" applyFont="1" applyFill="1" applyBorder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37" fillId="3" borderId="98" xfId="0" applyFont="1" applyFill="1" applyBorder="1" applyAlignment="1">
      <alignment horizontal="center" vertical="center"/>
    </xf>
    <xf numFmtId="0" fontId="35" fillId="3" borderId="0" xfId="0" applyFont="1" applyFill="1" applyBorder="1" applyAlignment="1">
      <alignment vertical="center"/>
    </xf>
    <xf numFmtId="0" fontId="37" fillId="3" borderId="90" xfId="0" applyFont="1" applyFill="1" applyBorder="1" applyAlignment="1">
      <alignment horizontal="center" vertical="center"/>
    </xf>
    <xf numFmtId="0" fontId="38" fillId="3" borderId="87" xfId="0" applyFont="1" applyFill="1" applyBorder="1" applyAlignment="1">
      <alignment vertical="center" wrapText="1"/>
    </xf>
    <xf numFmtId="0" fontId="37" fillId="3" borderId="16" xfId="0" applyFont="1" applyFill="1" applyBorder="1" applyAlignment="1">
      <alignment horizontal="center" vertical="center"/>
    </xf>
    <xf numFmtId="0" fontId="37" fillId="3" borderId="51" xfId="0" applyFont="1" applyFill="1" applyBorder="1" applyAlignment="1">
      <alignment horizontal="center" vertical="center"/>
    </xf>
    <xf numFmtId="0" fontId="37" fillId="3" borderId="17" xfId="0" applyFont="1" applyFill="1" applyBorder="1" applyAlignment="1">
      <alignment horizontal="center" vertical="center"/>
    </xf>
    <xf numFmtId="0" fontId="37" fillId="3" borderId="20" xfId="0" applyFont="1" applyFill="1" applyBorder="1" applyAlignment="1">
      <alignment horizontal="center" vertical="center"/>
    </xf>
    <xf numFmtId="0" fontId="37" fillId="3" borderId="86" xfId="0" applyFont="1" applyFill="1" applyBorder="1" applyAlignment="1">
      <alignment horizontal="center" vertical="center"/>
    </xf>
    <xf numFmtId="0" fontId="37" fillId="3" borderId="92" xfId="0" applyFont="1" applyFill="1" applyBorder="1" applyAlignment="1">
      <alignment horizontal="center" vertical="center"/>
    </xf>
    <xf numFmtId="0" fontId="37" fillId="3" borderId="56" xfId="0" applyFont="1" applyFill="1" applyBorder="1" applyAlignment="1">
      <alignment horizontal="center" vertical="center"/>
    </xf>
    <xf numFmtId="0" fontId="35" fillId="3" borderId="48" xfId="0" applyFont="1" applyFill="1" applyBorder="1" applyAlignment="1">
      <alignment horizontal="center" vertical="center"/>
    </xf>
    <xf numFmtId="0" fontId="35" fillId="3" borderId="82" xfId="0" applyFont="1" applyFill="1" applyBorder="1" applyAlignment="1">
      <alignment horizontal="center" vertical="center"/>
    </xf>
    <xf numFmtId="0" fontId="35" fillId="3" borderId="84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35" fillId="3" borderId="49" xfId="0" applyFont="1" applyFill="1" applyBorder="1" applyAlignment="1">
      <alignment horizontal="center" vertical="center"/>
    </xf>
    <xf numFmtId="0" fontId="35" fillId="3" borderId="83" xfId="0" applyFont="1" applyFill="1" applyBorder="1" applyAlignment="1">
      <alignment horizontal="center" vertical="center"/>
    </xf>
    <xf numFmtId="0" fontId="38" fillId="3" borderId="23" xfId="0" applyFont="1" applyFill="1" applyBorder="1" applyAlignment="1">
      <alignment vertical="center"/>
    </xf>
    <xf numFmtId="0" fontId="38" fillId="3" borderId="44" xfId="0" applyFont="1" applyFill="1" applyBorder="1" applyAlignment="1">
      <alignment vertical="center" wrapText="1"/>
    </xf>
    <xf numFmtId="0" fontId="37" fillId="3" borderId="52" xfId="0" applyFont="1" applyFill="1" applyBorder="1" applyAlignment="1">
      <alignment horizontal="center" vertical="center"/>
    </xf>
    <xf numFmtId="0" fontId="37" fillId="3" borderId="0" xfId="0" applyFont="1" applyFill="1" applyBorder="1" applyAlignment="1">
      <alignment horizontal="center" vertical="center"/>
    </xf>
    <xf numFmtId="0" fontId="37" fillId="3" borderId="37" xfId="0" applyFont="1" applyFill="1" applyBorder="1" applyAlignment="1">
      <alignment horizontal="center" vertical="center"/>
    </xf>
    <xf numFmtId="0" fontId="37" fillId="3" borderId="91" xfId="0" applyFont="1" applyFill="1" applyBorder="1" applyAlignment="1">
      <alignment horizontal="center" vertical="center"/>
    </xf>
    <xf numFmtId="0" fontId="35" fillId="3" borderId="77" xfId="0" applyFont="1" applyFill="1" applyBorder="1" applyAlignment="1">
      <alignment horizontal="center" vertical="center"/>
    </xf>
    <xf numFmtId="0" fontId="35" fillId="3" borderId="85" xfId="0" applyFont="1" applyFill="1" applyBorder="1" applyAlignment="1">
      <alignment horizontal="center" vertical="center"/>
    </xf>
    <xf numFmtId="0" fontId="35" fillId="3" borderId="88" xfId="0" applyFont="1" applyFill="1" applyBorder="1" applyAlignment="1">
      <alignment horizontal="center" vertical="center"/>
    </xf>
    <xf numFmtId="0" fontId="35" fillId="3" borderId="78" xfId="0" applyFont="1" applyFill="1" applyBorder="1" applyAlignment="1">
      <alignment horizontal="center" vertical="center"/>
    </xf>
    <xf numFmtId="0" fontId="35" fillId="0" borderId="6" xfId="0" applyFont="1" applyBorder="1" applyAlignment="1">
      <alignment vertical="center"/>
    </xf>
    <xf numFmtId="0" fontId="35" fillId="0" borderId="4" xfId="0" applyFont="1" applyBorder="1" applyAlignment="1">
      <alignment vertical="center"/>
    </xf>
    <xf numFmtId="0" fontId="37" fillId="0" borderId="29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/>
    </xf>
    <xf numFmtId="0" fontId="37" fillId="0" borderId="30" xfId="0" applyFont="1" applyBorder="1" applyAlignment="1">
      <alignment vertical="center"/>
    </xf>
    <xf numFmtId="0" fontId="37" fillId="0" borderId="7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37" fillId="0" borderId="90" xfId="0" applyFont="1" applyBorder="1" applyAlignment="1">
      <alignment horizontal="center" vertical="center"/>
    </xf>
    <xf numFmtId="0" fontId="37" fillId="0" borderId="79" xfId="0" applyFont="1" applyBorder="1" applyAlignment="1">
      <alignment horizontal="center" vertical="center"/>
    </xf>
    <xf numFmtId="0" fontId="37" fillId="0" borderId="15" xfId="0" applyFont="1" applyBorder="1" applyAlignment="1">
      <alignment vertical="center"/>
    </xf>
    <xf numFmtId="0" fontId="39" fillId="0" borderId="14" xfId="0" applyFont="1" applyBorder="1" applyAlignment="1">
      <alignment horizontal="center" vertical="center" wrapText="1"/>
    </xf>
    <xf numFmtId="0" fontId="39" fillId="0" borderId="31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39" fillId="0" borderId="90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90" xfId="0" applyFont="1" applyBorder="1" applyAlignment="1">
      <alignment horizontal="center" vertical="center"/>
    </xf>
    <xf numFmtId="0" fontId="35" fillId="0" borderId="7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9" fillId="0" borderId="14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9" fillId="0" borderId="90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39" fillId="0" borderId="92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35" fillId="0" borderId="8" xfId="0" applyFont="1" applyBorder="1" applyAlignment="1">
      <alignment vertical="center"/>
    </xf>
    <xf numFmtId="0" fontId="35" fillId="0" borderId="5" xfId="0" applyFont="1" applyBorder="1" applyAlignment="1">
      <alignment vertical="center"/>
    </xf>
    <xf numFmtId="0" fontId="36" fillId="0" borderId="48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51" xfId="0" applyFont="1" applyBorder="1" applyAlignment="1">
      <alignment horizontal="center" vertical="center"/>
    </xf>
    <xf numFmtId="0" fontId="36" fillId="0" borderId="93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0" fontId="37" fillId="0" borderId="82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37" fillId="0" borderId="84" xfId="0" applyFont="1" applyBorder="1" applyAlignment="1">
      <alignment horizontal="center" vertical="center"/>
    </xf>
    <xf numFmtId="0" fontId="37" fillId="0" borderId="89" xfId="0" applyFont="1" applyBorder="1" applyAlignment="1">
      <alignment horizontal="center" vertical="center"/>
    </xf>
    <xf numFmtId="0" fontId="37" fillId="0" borderId="17" xfId="0" applyFont="1" applyBorder="1" applyAlignment="1">
      <alignment vertical="center"/>
    </xf>
    <xf numFmtId="0" fontId="41" fillId="0" borderId="18" xfId="0" applyFont="1" applyBorder="1" applyAlignment="1">
      <alignment horizontal="left" vertical="center" wrapText="1"/>
    </xf>
    <xf numFmtId="0" fontId="42" fillId="0" borderId="19" xfId="0" applyFont="1" applyBorder="1" applyAlignment="1">
      <alignment horizontal="left" vertical="center" wrapText="1"/>
    </xf>
    <xf numFmtId="0" fontId="41" fillId="0" borderId="19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43" fillId="3" borderId="1" xfId="0" applyFont="1" applyFill="1" applyBorder="1" applyAlignment="1">
      <alignment vertical="center"/>
    </xf>
    <xf numFmtId="0" fontId="44" fillId="0" borderId="18" xfId="0" applyFont="1" applyFill="1" applyBorder="1" applyAlignment="1">
      <alignment vertical="center"/>
    </xf>
    <xf numFmtId="0" fontId="44" fillId="0" borderId="19" xfId="0" applyFont="1" applyFill="1" applyBorder="1" applyAlignment="1">
      <alignment vertical="center"/>
    </xf>
    <xf numFmtId="0" fontId="44" fillId="0" borderId="22" xfId="0" applyFont="1" applyBorder="1" applyAlignment="1">
      <alignment vertical="center"/>
    </xf>
    <xf numFmtId="0" fontId="44" fillId="0" borderId="18" xfId="0" applyFont="1" applyBorder="1" applyAlignment="1">
      <alignment vertical="center"/>
    </xf>
    <xf numFmtId="0" fontId="44" fillId="2" borderId="19" xfId="0" applyFont="1" applyFill="1" applyBorder="1" applyAlignment="1">
      <alignment vertical="center"/>
    </xf>
    <xf numFmtId="0" fontId="44" fillId="2" borderId="22" xfId="0" applyFont="1" applyFill="1" applyBorder="1" applyAlignment="1">
      <alignment vertical="center"/>
    </xf>
    <xf numFmtId="0" fontId="44" fillId="0" borderId="81" xfId="0" applyNumberFormat="1" applyFont="1" applyFill="1" applyBorder="1" applyAlignment="1">
      <alignment horizontal="left" vertical="center"/>
    </xf>
    <xf numFmtId="0" fontId="44" fillId="0" borderId="79" xfId="0" applyNumberFormat="1" applyFont="1" applyFill="1" applyBorder="1" applyAlignment="1">
      <alignment horizontal="left" vertical="center"/>
    </xf>
    <xf numFmtId="0" fontId="44" fillId="0" borderId="80" xfId="0" applyNumberFormat="1" applyFont="1" applyFill="1" applyBorder="1" applyAlignment="1">
      <alignment horizontal="left" vertical="center"/>
    </xf>
    <xf numFmtId="0" fontId="43" fillId="0" borderId="19" xfId="0" applyFont="1" applyBorder="1" applyAlignment="1">
      <alignment vertical="center"/>
    </xf>
    <xf numFmtId="0" fontId="43" fillId="3" borderId="2" xfId="0" applyFont="1" applyFill="1" applyBorder="1" applyAlignment="1">
      <alignment vertical="center"/>
    </xf>
    <xf numFmtId="0" fontId="44" fillId="3" borderId="21" xfId="0" applyFont="1" applyFill="1" applyBorder="1" applyAlignment="1">
      <alignment vertical="center"/>
    </xf>
    <xf numFmtId="0" fontId="44" fillId="3" borderId="19" xfId="0" applyFont="1" applyFill="1" applyBorder="1" applyAlignment="1">
      <alignment vertical="center"/>
    </xf>
    <xf numFmtId="0" fontId="43" fillId="8" borderId="57" xfId="0" applyFont="1" applyFill="1" applyBorder="1" applyAlignment="1">
      <alignment vertical="center"/>
    </xf>
    <xf numFmtId="0" fontId="44" fillId="3" borderId="81" xfId="0" applyFont="1" applyFill="1" applyBorder="1" applyAlignment="1">
      <alignment vertical="center"/>
    </xf>
    <xf numFmtId="0" fontId="44" fillId="3" borderId="32" xfId="0" applyFont="1" applyFill="1" applyBorder="1" applyAlignment="1">
      <alignment vertical="center"/>
    </xf>
    <xf numFmtId="0" fontId="44" fillId="3" borderId="79" xfId="0" applyFont="1" applyFill="1" applyBorder="1" applyAlignment="1">
      <alignment vertical="center"/>
    </xf>
    <xf numFmtId="0" fontId="44" fillId="3" borderId="89" xfId="0" applyFont="1" applyFill="1" applyBorder="1" applyAlignment="1">
      <alignment vertical="center"/>
    </xf>
    <xf numFmtId="49" fontId="27" fillId="3" borderId="26" xfId="1" applyNumberFormat="1" applyFont="1" applyFill="1" applyBorder="1" applyAlignment="1" applyProtection="1">
      <alignment horizontal="center" vertical="center"/>
    </xf>
    <xf numFmtId="49" fontId="27" fillId="3" borderId="37" xfId="1" applyNumberFormat="1" applyFont="1" applyFill="1" applyBorder="1" applyAlignment="1" applyProtection="1">
      <alignment horizontal="center" vertical="center"/>
    </xf>
    <xf numFmtId="49" fontId="27" fillId="3" borderId="11" xfId="1" applyNumberFormat="1" applyFont="1" applyFill="1" applyBorder="1" applyAlignment="1" applyProtection="1">
      <alignment horizontal="center" vertical="center"/>
    </xf>
    <xf numFmtId="49" fontId="27" fillId="3" borderId="10" xfId="1" applyNumberFormat="1" applyFont="1" applyFill="1" applyBorder="1" applyAlignment="1" applyProtection="1">
      <alignment horizontal="center" vertical="center"/>
    </xf>
    <xf numFmtId="49" fontId="27" fillId="3" borderId="10" xfId="0" applyNumberFormat="1" applyFont="1" applyFill="1" applyBorder="1" applyAlignment="1" applyProtection="1">
      <alignment horizontal="center" vertical="center"/>
    </xf>
    <xf numFmtId="49" fontId="27" fillId="3" borderId="26" xfId="0" applyNumberFormat="1" applyFont="1" applyFill="1" applyBorder="1" applyAlignment="1" applyProtection="1">
      <alignment horizontal="center" vertical="center"/>
    </xf>
    <xf numFmtId="49" fontId="27" fillId="3" borderId="37" xfId="0" applyNumberFormat="1" applyFont="1" applyFill="1" applyBorder="1" applyAlignment="1" applyProtection="1">
      <alignment horizontal="center" vertical="center"/>
    </xf>
    <xf numFmtId="49" fontId="27" fillId="3" borderId="11" xfId="0" applyNumberFormat="1" applyFont="1" applyFill="1" applyBorder="1" applyAlignment="1" applyProtection="1">
      <alignment horizontal="center" vertical="center"/>
    </xf>
    <xf numFmtId="49" fontId="27" fillId="3" borderId="15" xfId="1" applyNumberFormat="1" applyFont="1" applyFill="1" applyBorder="1" applyAlignment="1" applyProtection="1">
      <alignment horizontal="center" vertical="center"/>
    </xf>
    <xf numFmtId="49" fontId="30" fillId="3" borderId="14" xfId="0" applyNumberFormat="1" applyFont="1" applyFill="1" applyBorder="1" applyAlignment="1" applyProtection="1">
      <alignment horizontal="center" vertical="center"/>
      <protection hidden="1"/>
    </xf>
    <xf numFmtId="49" fontId="30" fillId="3" borderId="80" xfId="0" applyNumberFormat="1" applyFont="1" applyFill="1" applyBorder="1" applyAlignment="1" applyProtection="1">
      <alignment horizontal="center" vertical="center"/>
      <protection hidden="1"/>
    </xf>
    <xf numFmtId="49" fontId="30" fillId="3" borderId="39" xfId="0" applyNumberFormat="1" applyFont="1" applyFill="1" applyBorder="1" applyAlignment="1" applyProtection="1">
      <alignment horizontal="center" vertical="center"/>
      <protection hidden="1"/>
    </xf>
    <xf numFmtId="49" fontId="30" fillId="3" borderId="92" xfId="0" applyNumberFormat="1" applyFont="1" applyFill="1" applyBorder="1" applyAlignment="1" applyProtection="1">
      <alignment horizontal="center" vertical="center"/>
      <protection hidden="1"/>
    </xf>
    <xf numFmtId="49" fontId="27" fillId="3" borderId="27" xfId="1" applyNumberFormat="1" applyFont="1" applyFill="1" applyBorder="1" applyAlignment="1" applyProtection="1">
      <alignment horizontal="center" vertical="center"/>
    </xf>
    <xf numFmtId="49" fontId="27" fillId="3" borderId="53" xfId="1" applyNumberFormat="1" applyFont="1" applyFill="1" applyBorder="1" applyAlignment="1" applyProtection="1">
      <alignment horizontal="center" vertical="center"/>
    </xf>
    <xf numFmtId="49" fontId="12" fillId="3" borderId="10" xfId="0" applyNumberFormat="1" applyFont="1" applyFill="1" applyBorder="1" applyAlignment="1" applyProtection="1">
      <alignment horizontal="center" vertical="center" textRotation="90"/>
      <protection hidden="1"/>
    </xf>
    <xf numFmtId="49" fontId="12" fillId="3" borderId="15" xfId="0" applyNumberFormat="1" applyFont="1" applyFill="1" applyBorder="1" applyAlignment="1" applyProtection="1">
      <alignment horizontal="center" vertical="center" textRotation="90"/>
      <protection hidden="1"/>
    </xf>
    <xf numFmtId="49" fontId="12" fillId="3" borderId="26" xfId="0" applyNumberFormat="1" applyFont="1" applyFill="1" applyBorder="1" applyAlignment="1" applyProtection="1">
      <alignment horizontal="center" vertical="center" textRotation="90"/>
      <protection hidden="1"/>
    </xf>
    <xf numFmtId="49" fontId="12" fillId="3" borderId="11" xfId="0" applyNumberFormat="1" applyFont="1" applyFill="1" applyBorder="1" applyAlignment="1" applyProtection="1">
      <alignment horizontal="center" vertical="center" textRotation="90"/>
      <protection hidden="1"/>
    </xf>
    <xf numFmtId="49" fontId="12" fillId="3" borderId="50" xfId="0" applyNumberFormat="1" applyFont="1" applyFill="1" applyBorder="1" applyAlignment="1" applyProtection="1">
      <alignment horizontal="center" vertical="center"/>
      <protection hidden="1"/>
    </xf>
    <xf numFmtId="49" fontId="12" fillId="3" borderId="30" xfId="0" applyNumberFormat="1" applyFont="1" applyFill="1" applyBorder="1" applyAlignment="1" applyProtection="1">
      <alignment horizontal="center" vertical="center"/>
      <protection hidden="1"/>
    </xf>
    <xf numFmtId="49" fontId="12" fillId="3" borderId="77" xfId="0" applyNumberFormat="1" applyFont="1" applyFill="1" applyBorder="1" applyAlignment="1" applyProtection="1">
      <alignment horizontal="center" vertical="center" textRotation="90"/>
      <protection hidden="1"/>
    </xf>
    <xf numFmtId="49" fontId="12" fillId="3" borderId="37" xfId="0" applyNumberFormat="1" applyFont="1" applyFill="1" applyBorder="1" applyAlignment="1" applyProtection="1">
      <alignment horizontal="center" vertical="center" textRotation="90"/>
      <protection hidden="1"/>
    </xf>
    <xf numFmtId="49" fontId="12" fillId="3" borderId="43" xfId="0" applyNumberFormat="1" applyFont="1" applyFill="1" applyBorder="1" applyAlignment="1" applyProtection="1">
      <alignment horizontal="center" vertical="center"/>
      <protection hidden="1"/>
    </xf>
    <xf numFmtId="49" fontId="12" fillId="3" borderId="33" xfId="0" applyNumberFormat="1" applyFont="1" applyFill="1" applyBorder="1" applyAlignment="1" applyProtection="1">
      <alignment horizontal="center" vertical="center"/>
      <protection hidden="1"/>
    </xf>
    <xf numFmtId="49" fontId="12" fillId="3" borderId="45" xfId="0" applyNumberFormat="1" applyFont="1" applyFill="1" applyBorder="1" applyAlignment="1" applyProtection="1">
      <alignment horizontal="center" vertical="center"/>
      <protection hidden="1"/>
    </xf>
    <xf numFmtId="49" fontId="29" fillId="3" borderId="0" xfId="0" applyNumberFormat="1" applyFont="1" applyFill="1" applyAlignment="1">
      <alignment horizontal="center"/>
    </xf>
    <xf numFmtId="49" fontId="16" fillId="3" borderId="88" xfId="0" applyNumberFormat="1" applyFont="1" applyFill="1" applyBorder="1" applyAlignment="1" applyProtection="1">
      <alignment horizontal="center" vertical="center" textRotation="90"/>
      <protection hidden="1"/>
    </xf>
    <xf numFmtId="49" fontId="16" fillId="3" borderId="52" xfId="0" applyNumberFormat="1" applyFont="1" applyFill="1" applyBorder="1" applyAlignment="1" applyProtection="1">
      <alignment horizontal="center" vertical="center" textRotation="90"/>
      <protection hidden="1"/>
    </xf>
    <xf numFmtId="49" fontId="16" fillId="3" borderId="12" xfId="0" applyNumberFormat="1" applyFont="1" applyFill="1" applyBorder="1" applyAlignment="1" applyProtection="1">
      <alignment horizontal="center" vertical="center" textRotation="90"/>
      <protection hidden="1"/>
    </xf>
    <xf numFmtId="49" fontId="16" fillId="3" borderId="33" xfId="0" applyNumberFormat="1" applyFont="1" applyFill="1" applyBorder="1" applyProtection="1">
      <protection hidden="1"/>
    </xf>
    <xf numFmtId="49" fontId="16" fillId="3" borderId="45" xfId="0" applyNumberFormat="1" applyFont="1" applyFill="1" applyBorder="1" applyProtection="1">
      <protection hidden="1"/>
    </xf>
    <xf numFmtId="49" fontId="30" fillId="3" borderId="16" xfId="0" applyNumberFormat="1" applyFont="1" applyFill="1" applyBorder="1" applyAlignment="1" applyProtection="1">
      <alignment horizontal="center" vertical="center"/>
      <protection hidden="1"/>
    </xf>
    <xf numFmtId="49" fontId="27" fillId="3" borderId="51" xfId="0" applyNumberFormat="1" applyFont="1" applyFill="1" applyBorder="1" applyAlignment="1" applyProtection="1">
      <alignment horizontal="center" vertical="center"/>
    </xf>
    <xf numFmtId="49" fontId="27" fillId="3" borderId="82" xfId="1" applyNumberFormat="1" applyFont="1" applyFill="1" applyBorder="1" applyAlignment="1" applyProtection="1">
      <alignment horizontal="center" vertical="center"/>
    </xf>
    <xf numFmtId="49" fontId="27" fillId="3" borderId="40" xfId="0" applyNumberFormat="1" applyFont="1" applyFill="1" applyBorder="1" applyAlignment="1" applyProtection="1">
      <alignment horizontal="center" vertical="center"/>
    </xf>
    <xf numFmtId="49" fontId="27" fillId="3" borderId="54" xfId="0" applyNumberFormat="1" applyFont="1" applyFill="1" applyBorder="1" applyAlignment="1" applyProtection="1">
      <alignment horizontal="center" vertical="center"/>
    </xf>
    <xf numFmtId="49" fontId="27" fillId="3" borderId="83" xfId="0" applyNumberFormat="1" applyFont="1" applyFill="1" applyBorder="1" applyAlignment="1" applyProtection="1">
      <alignment horizontal="center" vertical="center"/>
    </xf>
    <xf numFmtId="49" fontId="27" fillId="3" borderId="82" xfId="0" applyNumberFormat="1" applyFont="1" applyFill="1" applyBorder="1" applyAlignment="1" applyProtection="1">
      <alignment horizontal="center" vertical="center"/>
    </xf>
    <xf numFmtId="49" fontId="27" fillId="3" borderId="51" xfId="1" applyNumberFormat="1" applyFont="1" applyFill="1" applyBorder="1" applyAlignment="1" applyProtection="1">
      <alignment horizontal="center" vertical="center"/>
    </xf>
    <xf numFmtId="49" fontId="27" fillId="3" borderId="27" xfId="0" applyNumberFormat="1" applyFont="1" applyFill="1" applyBorder="1" applyAlignment="1" applyProtection="1">
      <alignment horizontal="center" vertical="center"/>
    </xf>
    <xf numFmtId="49" fontId="27" fillId="3" borderId="53" xfId="0" applyNumberFormat="1" applyFont="1" applyFill="1" applyBorder="1" applyAlignment="1" applyProtection="1">
      <alignment horizontal="center" vertical="center"/>
    </xf>
    <xf numFmtId="49" fontId="27" fillId="3" borderId="49" xfId="0" applyNumberFormat="1" applyFont="1" applyFill="1" applyBorder="1" applyAlignment="1" applyProtection="1">
      <alignment horizontal="center" vertical="center"/>
    </xf>
    <xf numFmtId="0" fontId="30" fillId="3" borderId="0" xfId="0" applyFont="1" applyFill="1" applyBorder="1" applyAlignment="1">
      <alignment horizontal="center"/>
    </xf>
    <xf numFmtId="49" fontId="27" fillId="3" borderId="25" xfId="1" applyNumberFormat="1" applyFont="1" applyFill="1" applyBorder="1" applyAlignment="1" applyProtection="1">
      <alignment horizontal="center" vertical="center"/>
    </xf>
    <xf numFmtId="49" fontId="27" fillId="3" borderId="52" xfId="1" applyNumberFormat="1" applyFont="1" applyFill="1" applyBorder="1" applyAlignment="1" applyProtection="1">
      <alignment horizontal="center" vertical="center"/>
    </xf>
    <xf numFmtId="49" fontId="27" fillId="3" borderId="12" xfId="1" applyNumberFormat="1" applyFont="1" applyFill="1" applyBorder="1" applyAlignment="1" applyProtection="1">
      <alignment horizontal="center" vertical="center"/>
    </xf>
    <xf numFmtId="49" fontId="27" fillId="3" borderId="13" xfId="1" applyNumberFormat="1" applyFont="1" applyFill="1" applyBorder="1" applyAlignment="1" applyProtection="1">
      <alignment horizontal="center" vertical="center"/>
    </xf>
    <xf numFmtId="0" fontId="31" fillId="3" borderId="0" xfId="0" applyFont="1" applyFill="1" applyAlignment="1">
      <alignment horizontal="left"/>
    </xf>
    <xf numFmtId="0" fontId="31" fillId="3" borderId="59" xfId="5" applyFont="1" applyFill="1" applyBorder="1" applyAlignment="1">
      <alignment horizontal="center" vertical="center" wrapText="1"/>
    </xf>
    <xf numFmtId="0" fontId="31" fillId="3" borderId="60" xfId="5" applyFont="1" applyFill="1" applyBorder="1" applyAlignment="1">
      <alignment horizontal="center" vertical="center" wrapText="1"/>
    </xf>
    <xf numFmtId="0" fontId="31" fillId="3" borderId="61" xfId="5" applyFont="1" applyFill="1" applyBorder="1" applyAlignment="1">
      <alignment horizontal="center" vertical="center" wrapText="1"/>
    </xf>
    <xf numFmtId="0" fontId="31" fillId="3" borderId="62" xfId="5" applyFont="1" applyFill="1" applyBorder="1" applyAlignment="1">
      <alignment horizontal="center" vertical="center" wrapText="1"/>
    </xf>
    <xf numFmtId="0" fontId="31" fillId="3" borderId="72" xfId="5" applyFont="1" applyFill="1" applyBorder="1" applyAlignment="1">
      <alignment horizontal="center" vertical="center" wrapText="1"/>
    </xf>
    <xf numFmtId="0" fontId="31" fillId="3" borderId="73" xfId="5" applyFont="1" applyFill="1" applyBorder="1" applyAlignment="1">
      <alignment horizontal="center" vertical="center" wrapText="1"/>
    </xf>
    <xf numFmtId="0" fontId="32" fillId="3" borderId="74" xfId="5" applyFont="1" applyFill="1" applyBorder="1" applyAlignment="1">
      <alignment horizontal="center" vertical="center" wrapText="1"/>
    </xf>
    <xf numFmtId="0" fontId="32" fillId="3" borderId="64" xfId="5" applyFont="1" applyFill="1" applyBorder="1" applyAlignment="1">
      <alignment horizontal="center" vertical="center" wrapText="1"/>
    </xf>
    <xf numFmtId="0" fontId="31" fillId="3" borderId="75" xfId="5" applyFont="1" applyFill="1" applyBorder="1" applyAlignment="1">
      <alignment horizontal="center" vertical="center" wrapText="1"/>
    </xf>
    <xf numFmtId="0" fontId="31" fillId="3" borderId="76" xfId="5" applyFont="1" applyFill="1" applyBorder="1" applyAlignment="1">
      <alignment horizontal="center" vertical="center" wrapText="1"/>
    </xf>
    <xf numFmtId="0" fontId="31" fillId="3" borderId="63" xfId="5" applyFont="1" applyFill="1" applyBorder="1" applyAlignment="1">
      <alignment horizontal="center" vertical="center" wrapText="1"/>
    </xf>
    <xf numFmtId="0" fontId="31" fillId="3" borderId="69" xfId="5" applyFont="1" applyFill="1" applyBorder="1" applyAlignment="1">
      <alignment horizontal="center" vertical="center" wrapText="1"/>
    </xf>
    <xf numFmtId="0" fontId="31" fillId="3" borderId="70" xfId="5" applyFont="1" applyFill="1" applyBorder="1" applyAlignment="1">
      <alignment horizontal="center" vertical="center" wrapText="1"/>
    </xf>
    <xf numFmtId="0" fontId="31" fillId="3" borderId="71" xfId="5" applyFont="1" applyFill="1" applyBorder="1" applyAlignment="1">
      <alignment horizontal="center" vertical="center" wrapText="1"/>
    </xf>
    <xf numFmtId="0" fontId="32" fillId="3" borderId="35" xfId="0" applyFont="1" applyFill="1" applyBorder="1" applyAlignment="1">
      <alignment horizontal="center" vertical="center" wrapText="1"/>
    </xf>
    <xf numFmtId="0" fontId="32" fillId="3" borderId="36" xfId="0" applyFont="1" applyFill="1" applyBorder="1" applyAlignment="1">
      <alignment horizontal="center" vertical="center" wrapText="1"/>
    </xf>
    <xf numFmtId="0" fontId="31" fillId="3" borderId="10" xfId="5" applyFont="1" applyFill="1" applyBorder="1" applyAlignment="1">
      <alignment horizontal="center" vertical="center" wrapText="1"/>
    </xf>
    <xf numFmtId="0" fontId="31" fillId="3" borderId="66" xfId="5" applyFont="1" applyFill="1" applyBorder="1" applyAlignment="1">
      <alignment horizontal="center" vertical="center" wrapText="1"/>
    </xf>
    <xf numFmtId="0" fontId="31" fillId="3" borderId="67" xfId="5" applyFont="1" applyFill="1" applyBorder="1" applyAlignment="1">
      <alignment horizontal="center" vertical="center" wrapText="1"/>
    </xf>
    <xf numFmtId="0" fontId="31" fillId="3" borderId="68" xfId="5" applyFont="1" applyFill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 wrapText="1"/>
    </xf>
    <xf numFmtId="0" fontId="37" fillId="3" borderId="85" xfId="0" applyFont="1" applyFill="1" applyBorder="1" applyAlignment="1">
      <alignment horizontal="center" vertical="center"/>
    </xf>
    <xf numFmtId="0" fontId="37" fillId="3" borderId="55" xfId="0" applyFont="1" applyFill="1" applyBorder="1" applyAlignment="1">
      <alignment horizontal="center" vertical="center"/>
    </xf>
    <xf numFmtId="0" fontId="37" fillId="3" borderId="41" xfId="0" applyFont="1" applyFill="1" applyBorder="1" applyAlignment="1">
      <alignment horizontal="center" vertical="center"/>
    </xf>
    <xf numFmtId="0" fontId="45" fillId="3" borderId="19" xfId="0" applyFont="1" applyFill="1" applyBorder="1" applyAlignment="1">
      <alignment horizontal="center" vertical="center"/>
    </xf>
    <xf numFmtId="0" fontId="45" fillId="3" borderId="20" xfId="0" applyFont="1" applyFill="1" applyBorder="1" applyAlignment="1">
      <alignment horizontal="center" vertical="center"/>
    </xf>
    <xf numFmtId="0" fontId="35" fillId="3" borderId="44" xfId="0" applyFont="1" applyFill="1" applyBorder="1" applyAlignment="1">
      <alignment horizontal="right" vertical="center"/>
    </xf>
    <xf numFmtId="0" fontId="35" fillId="3" borderId="9" xfId="0" applyFont="1" applyFill="1" applyBorder="1" applyAlignment="1">
      <alignment horizontal="right" vertical="center"/>
    </xf>
    <xf numFmtId="0" fontId="35" fillId="3" borderId="58" xfId="0" applyFont="1" applyFill="1" applyBorder="1" applyAlignment="1">
      <alignment horizontal="right" vertical="center"/>
    </xf>
    <xf numFmtId="0" fontId="35" fillId="0" borderId="18" xfId="0" applyFont="1" applyBorder="1" applyAlignment="1">
      <alignment horizontal="center" vertical="center" textRotation="90"/>
    </xf>
    <xf numFmtId="0" fontId="35" fillId="0" borderId="19" xfId="0" applyFont="1" applyBorder="1" applyAlignment="1">
      <alignment horizontal="center" vertical="center" textRotation="90"/>
    </xf>
    <xf numFmtId="0" fontId="35" fillId="0" borderId="22" xfId="0" applyFont="1" applyBorder="1" applyAlignment="1">
      <alignment horizontal="center" vertical="center" textRotation="90"/>
    </xf>
    <xf numFmtId="0" fontId="35" fillId="0" borderId="20" xfId="0" applyFont="1" applyBorder="1" applyAlignment="1">
      <alignment horizontal="center" vertical="center" textRotation="90"/>
    </xf>
    <xf numFmtId="0" fontId="39" fillId="0" borderId="7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90" xfId="0" applyFont="1" applyBorder="1" applyAlignment="1">
      <alignment horizontal="left" vertical="center"/>
    </xf>
    <xf numFmtId="0" fontId="36" fillId="0" borderId="8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6" fillId="0" borderId="93" xfId="0" applyFont="1" applyBorder="1" applyAlignment="1">
      <alignment horizontal="left" vertical="center"/>
    </xf>
    <xf numFmtId="0" fontId="36" fillId="0" borderId="7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90" xfId="0" applyFont="1" applyBorder="1" applyAlignment="1">
      <alignment horizontal="left" vertical="center"/>
    </xf>
    <xf numFmtId="0" fontId="37" fillId="3" borderId="77" xfId="0" applyFont="1" applyFill="1" applyBorder="1" applyAlignment="1">
      <alignment horizontal="center" vertical="center"/>
    </xf>
    <xf numFmtId="0" fontId="37" fillId="3" borderId="11" xfId="0" applyFont="1" applyFill="1" applyBorder="1" applyAlignment="1">
      <alignment horizontal="center" vertical="center"/>
    </xf>
    <xf numFmtId="0" fontId="37" fillId="3" borderId="78" xfId="0" applyFont="1" applyFill="1" applyBorder="1" applyAlignment="1">
      <alignment horizontal="center" vertical="center"/>
    </xf>
    <xf numFmtId="0" fontId="37" fillId="3" borderId="53" xfId="0" applyFont="1" applyFill="1" applyBorder="1" applyAlignment="1">
      <alignment horizontal="center" vertical="center"/>
    </xf>
    <xf numFmtId="0" fontId="37" fillId="3" borderId="13" xfId="0" applyFont="1" applyFill="1" applyBorder="1" applyAlignment="1">
      <alignment horizontal="center" vertical="center"/>
    </xf>
    <xf numFmtId="0" fontId="39" fillId="0" borderId="7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9" fillId="0" borderId="90" xfId="0" applyFont="1" applyBorder="1" applyAlignment="1">
      <alignment horizontal="left" vertical="center" wrapText="1"/>
    </xf>
    <xf numFmtId="0" fontId="37" fillId="0" borderId="32" xfId="0" applyFont="1" applyBorder="1" applyAlignment="1">
      <alignment horizontal="left" vertical="center" wrapText="1"/>
    </xf>
    <xf numFmtId="0" fontId="37" fillId="0" borderId="33" xfId="0" applyFont="1" applyBorder="1" applyAlignment="1">
      <alignment horizontal="left" vertical="center" wrapText="1"/>
    </xf>
    <xf numFmtId="0" fontId="37" fillId="0" borderId="34" xfId="0" applyFont="1" applyBorder="1" applyAlignment="1">
      <alignment horizontal="left" vertical="center" wrapText="1"/>
    </xf>
    <xf numFmtId="0" fontId="37" fillId="0" borderId="7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90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 textRotation="90" wrapText="1"/>
    </xf>
    <xf numFmtId="0" fontId="12" fillId="0" borderId="25" xfId="0" applyFont="1" applyBorder="1" applyAlignment="1">
      <alignment horizontal="center" vertical="center" textRotation="90" wrapText="1"/>
    </xf>
    <xf numFmtId="0" fontId="12" fillId="0" borderId="10" xfId="0" applyFont="1" applyBorder="1" applyAlignment="1">
      <alignment horizontal="center" vertical="center" textRotation="90" wrapText="1"/>
    </xf>
    <xf numFmtId="0" fontId="12" fillId="0" borderId="26" xfId="0" applyFont="1" applyBorder="1" applyAlignment="1">
      <alignment horizontal="center" vertical="center" textRotation="90" wrapText="1"/>
    </xf>
    <xf numFmtId="0" fontId="12" fillId="0" borderId="77" xfId="0" applyFont="1" applyBorder="1" applyAlignment="1">
      <alignment horizontal="center" vertical="center" textRotation="90" wrapText="1"/>
    </xf>
    <xf numFmtId="0" fontId="12" fillId="0" borderId="37" xfId="0" applyFont="1" applyBorder="1" applyAlignment="1">
      <alignment horizontal="center" vertical="center" textRotation="90" wrapText="1"/>
    </xf>
    <xf numFmtId="0" fontId="12" fillId="0" borderId="82" xfId="0" applyFont="1" applyBorder="1" applyAlignment="1">
      <alignment horizontal="center" vertical="center" textRotation="90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textRotation="90" wrapText="1"/>
    </xf>
    <xf numFmtId="0" fontId="12" fillId="0" borderId="27" xfId="0" applyFont="1" applyBorder="1" applyAlignment="1">
      <alignment horizontal="center" vertical="center" textRotation="90" wrapText="1"/>
    </xf>
    <xf numFmtId="0" fontId="12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textRotation="90" wrapText="1"/>
    </xf>
    <xf numFmtId="0" fontId="11" fillId="0" borderId="25" xfId="0" applyFont="1" applyBorder="1" applyAlignment="1">
      <alignment horizontal="center" vertical="center" textRotation="90" wrapText="1"/>
    </xf>
    <xf numFmtId="0" fontId="29" fillId="0" borderId="5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12" fillId="0" borderId="50" xfId="0" applyFont="1" applyBorder="1" applyAlignment="1">
      <alignment horizontal="center" vertical="center" textRotation="90" wrapText="1"/>
    </xf>
    <xf numFmtId="0" fontId="12" fillId="0" borderId="43" xfId="0" applyFont="1" applyBorder="1" applyAlignment="1">
      <alignment horizontal="center" vertical="center" textRotation="90" wrapText="1"/>
    </xf>
    <xf numFmtId="0" fontId="12" fillId="0" borderId="35" xfId="0" applyFont="1" applyBorder="1" applyAlignment="1">
      <alignment horizontal="center" vertical="center" textRotation="90" wrapText="1"/>
    </xf>
    <xf numFmtId="0" fontId="12" fillId="0" borderId="38" xfId="0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textRotation="90" wrapText="1"/>
    </xf>
    <xf numFmtId="0" fontId="12" fillId="0" borderId="19" xfId="0" applyFont="1" applyBorder="1" applyAlignment="1">
      <alignment horizontal="center" vertical="center" textRotation="90" wrapText="1"/>
    </xf>
    <xf numFmtId="0" fontId="12" fillId="0" borderId="22" xfId="0" applyFont="1" applyBorder="1" applyAlignment="1">
      <alignment horizontal="center" vertical="center" textRotation="90" wrapText="1"/>
    </xf>
    <xf numFmtId="0" fontId="38" fillId="3" borderId="48" xfId="0" applyFont="1" applyFill="1" applyBorder="1" applyAlignment="1">
      <alignment vertical="center"/>
    </xf>
    <xf numFmtId="0" fontId="38" fillId="3" borderId="84" xfId="0" applyFont="1" applyFill="1" applyBorder="1" applyAlignment="1">
      <alignment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textRotation="90" wrapText="1"/>
    </xf>
    <xf numFmtId="0" fontId="12" fillId="3" borderId="19" xfId="0" applyFont="1" applyFill="1" applyBorder="1" applyAlignment="1">
      <alignment horizontal="center" vertical="center" textRotation="90" wrapText="1"/>
    </xf>
    <xf numFmtId="0" fontId="12" fillId="3" borderId="22" xfId="0" applyFont="1" applyFill="1" applyBorder="1" applyAlignment="1">
      <alignment horizontal="center" vertical="center" textRotation="90" wrapText="1"/>
    </xf>
    <xf numFmtId="0" fontId="12" fillId="0" borderId="29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  <xf numFmtId="0" fontId="37" fillId="0" borderId="91" xfId="0" applyFont="1" applyBorder="1" applyAlignment="1">
      <alignment horizontal="left" vertical="center" wrapText="1"/>
    </xf>
    <xf numFmtId="0" fontId="37" fillId="3" borderId="2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9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9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9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2" fillId="0" borderId="88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 vertical="center"/>
    </xf>
    <xf numFmtId="49" fontId="3" fillId="0" borderId="51" xfId="0" applyNumberFormat="1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left" vertical="center" wrapText="1"/>
    </xf>
    <xf numFmtId="0" fontId="16" fillId="3" borderId="40" xfId="0" applyFont="1" applyFill="1" applyBorder="1" applyAlignment="1">
      <alignment horizontal="left" vertical="center" wrapText="1"/>
    </xf>
    <xf numFmtId="0" fontId="16" fillId="0" borderId="77" xfId="0" applyFont="1" applyBorder="1" applyAlignment="1">
      <alignment horizontal="left" vertical="center" wrapText="1"/>
    </xf>
    <xf numFmtId="0" fontId="16" fillId="0" borderId="37" xfId="0" applyFont="1" applyBorder="1" applyAlignment="1">
      <alignment horizontal="left" vertical="center" wrapText="1"/>
    </xf>
    <xf numFmtId="0" fontId="16" fillId="0" borderId="77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82" xfId="0" applyFont="1" applyBorder="1" applyAlignment="1">
      <alignment horizontal="left" vertical="center" wrapText="1"/>
    </xf>
    <xf numFmtId="0" fontId="16" fillId="0" borderId="82" xfId="0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3" borderId="77" xfId="0" applyFont="1" applyFill="1" applyBorder="1" applyAlignment="1">
      <alignment horizontal="left" vertical="center" wrapText="1"/>
    </xf>
    <xf numFmtId="0" fontId="16" fillId="3" borderId="82" xfId="0" applyFont="1" applyFill="1" applyBorder="1" applyAlignment="1">
      <alignment horizontal="left" vertical="center" wrapText="1"/>
    </xf>
    <xf numFmtId="0" fontId="16" fillId="0" borderId="77" xfId="0" applyNumberFormat="1" applyFont="1" applyBorder="1" applyAlignment="1">
      <alignment horizontal="center" vertical="center" wrapText="1"/>
    </xf>
    <xf numFmtId="49" fontId="16" fillId="0" borderId="82" xfId="0" applyNumberFormat="1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49" fontId="16" fillId="0" borderId="37" xfId="0" applyNumberFormat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9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50" xfId="0" applyFont="1" applyBorder="1" applyAlignment="1">
      <alignment vertical="center" wrapText="1"/>
    </xf>
    <xf numFmtId="0" fontId="5" fillId="0" borderId="51" xfId="0" applyFont="1" applyBorder="1" applyAlignment="1">
      <alignment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right" wrapText="1"/>
    </xf>
    <xf numFmtId="0" fontId="16" fillId="0" borderId="9" xfId="0" applyFont="1" applyBorder="1" applyAlignment="1">
      <alignment horizontal="right" wrapText="1"/>
    </xf>
    <xf numFmtId="0" fontId="16" fillId="0" borderId="46" xfId="0" applyFont="1" applyBorder="1" applyAlignment="1">
      <alignment horizontal="right" wrapText="1"/>
    </xf>
    <xf numFmtId="0" fontId="10" fillId="0" borderId="57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46" xfId="0" applyFont="1" applyBorder="1" applyAlignment="1">
      <alignment horizontal="right" vertical="center"/>
    </xf>
    <xf numFmtId="0" fontId="42" fillId="0" borderId="2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36" fillId="0" borderId="52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36" fillId="0" borderId="53" xfId="0" applyFont="1" applyBorder="1" applyAlignment="1">
      <alignment horizontal="center" vertical="center" wrapText="1"/>
    </xf>
    <xf numFmtId="0" fontId="36" fillId="3" borderId="0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6" fillId="0" borderId="54" xfId="0" applyFont="1" applyBorder="1" applyAlignment="1">
      <alignment horizontal="center" vertical="center" wrapText="1"/>
    </xf>
    <xf numFmtId="0" fontId="36" fillId="0" borderId="55" xfId="0" applyFont="1" applyBorder="1" applyAlignment="1">
      <alignment horizontal="center" vertical="center" wrapText="1"/>
    </xf>
  </cellXfs>
  <cellStyles count="6">
    <cellStyle name="Вывод" xfId="5" builtinId="21"/>
    <cellStyle name="Денежный" xfId="1" builtinId="4"/>
    <cellStyle name="Нейтральный" xfId="4" builtinId="28"/>
    <cellStyle name="Обычный" xfId="0" builtinId="0"/>
    <cellStyle name="Обычный 4" xfId="2"/>
    <cellStyle name="Хороший" xfId="3" builtinId="26"/>
  </cellStyles>
  <dxfs count="0"/>
  <tableStyles count="0" defaultTableStyle="TableStyleMedium2" defaultPivotStyle="PivotStyleLight16"/>
  <colors>
    <mruColors>
      <color rgb="FF333399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R44"/>
  <sheetViews>
    <sheetView zoomScale="62" zoomScaleNormal="62" workbookViewId="0">
      <selection activeCell="BK33" sqref="BK33"/>
    </sheetView>
  </sheetViews>
  <sheetFormatPr defaultColWidth="2.85546875" defaultRowHeight="15" x14ac:dyDescent="0.25"/>
  <cols>
    <col min="1" max="1" width="2.85546875" style="47"/>
    <col min="2" max="54" width="3.28515625" style="49" customWidth="1"/>
    <col min="55" max="16384" width="2.85546875" style="47"/>
  </cols>
  <sheetData>
    <row r="1" spans="2:54" ht="18.75" x14ac:dyDescent="0.3">
      <c r="B1" s="406" t="s">
        <v>68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06"/>
      <c r="AI1" s="406"/>
      <c r="AJ1" s="406"/>
      <c r="AK1" s="406"/>
      <c r="AL1" s="406"/>
      <c r="AM1" s="406"/>
      <c r="AN1" s="406"/>
      <c r="AO1" s="406"/>
      <c r="AP1" s="406"/>
      <c r="AQ1" s="406"/>
      <c r="AR1" s="406"/>
      <c r="AS1" s="406"/>
      <c r="AT1" s="406"/>
      <c r="AU1" s="406"/>
      <c r="AV1" s="406"/>
      <c r="AW1" s="406"/>
      <c r="AX1" s="406"/>
      <c r="AY1" s="406"/>
      <c r="AZ1" s="406"/>
      <c r="BA1" s="406"/>
      <c r="BB1" s="406"/>
    </row>
    <row r="2" spans="2:54" ht="15.75" thickBot="1" x14ac:dyDescent="0.3"/>
    <row r="3" spans="2:54" s="80" customFormat="1" ht="24" customHeight="1" x14ac:dyDescent="0.25">
      <c r="B3" s="407" t="s">
        <v>69</v>
      </c>
      <c r="C3" s="403" t="s">
        <v>70</v>
      </c>
      <c r="D3" s="410"/>
      <c r="E3" s="410"/>
      <c r="F3" s="411"/>
      <c r="G3" s="401" t="s">
        <v>71</v>
      </c>
      <c r="H3" s="399" t="s">
        <v>72</v>
      </c>
      <c r="I3" s="399"/>
      <c r="J3" s="399"/>
      <c r="K3" s="401" t="s">
        <v>73</v>
      </c>
      <c r="L3" s="403" t="s">
        <v>74</v>
      </c>
      <c r="M3" s="404"/>
      <c r="N3" s="404"/>
      <c r="O3" s="405"/>
      <c r="P3" s="399" t="s">
        <v>75</v>
      </c>
      <c r="Q3" s="399"/>
      <c r="R3" s="399"/>
      <c r="S3" s="399"/>
      <c r="T3" s="401" t="s">
        <v>76</v>
      </c>
      <c r="U3" s="399" t="s">
        <v>77</v>
      </c>
      <c r="V3" s="399"/>
      <c r="W3" s="399"/>
      <c r="X3" s="401" t="s">
        <v>78</v>
      </c>
      <c r="Y3" s="399" t="s">
        <v>79</v>
      </c>
      <c r="Z3" s="399"/>
      <c r="AA3" s="399"/>
      <c r="AB3" s="401" t="s">
        <v>80</v>
      </c>
      <c r="AC3" s="399" t="s">
        <v>81</v>
      </c>
      <c r="AD3" s="399"/>
      <c r="AE3" s="399"/>
      <c r="AF3" s="399"/>
      <c r="AG3" s="401" t="s">
        <v>82</v>
      </c>
      <c r="AH3" s="399" t="s">
        <v>83</v>
      </c>
      <c r="AI3" s="399"/>
      <c r="AJ3" s="399"/>
      <c r="AK3" s="401" t="s">
        <v>84</v>
      </c>
      <c r="AL3" s="403" t="s">
        <v>85</v>
      </c>
      <c r="AM3" s="404"/>
      <c r="AN3" s="404"/>
      <c r="AO3" s="405"/>
      <c r="AP3" s="399" t="s">
        <v>86</v>
      </c>
      <c r="AQ3" s="399"/>
      <c r="AR3" s="399"/>
      <c r="AS3" s="399"/>
      <c r="AT3" s="401" t="s">
        <v>87</v>
      </c>
      <c r="AU3" s="403" t="s">
        <v>88</v>
      </c>
      <c r="AV3" s="404"/>
      <c r="AW3" s="404"/>
      <c r="AX3" s="401" t="s">
        <v>89</v>
      </c>
      <c r="AY3" s="399" t="s">
        <v>90</v>
      </c>
      <c r="AZ3" s="399"/>
      <c r="BA3" s="399"/>
      <c r="BB3" s="400"/>
    </row>
    <row r="4" spans="2:54" s="80" customFormat="1" ht="31.5" customHeight="1" x14ac:dyDescent="0.25">
      <c r="B4" s="408"/>
      <c r="C4" s="397" t="s">
        <v>91</v>
      </c>
      <c r="D4" s="397" t="s">
        <v>92</v>
      </c>
      <c r="E4" s="397" t="s">
        <v>93</v>
      </c>
      <c r="F4" s="397" t="s">
        <v>94</v>
      </c>
      <c r="G4" s="402"/>
      <c r="H4" s="397" t="s">
        <v>95</v>
      </c>
      <c r="I4" s="397" t="s">
        <v>96</v>
      </c>
      <c r="J4" s="397" t="s">
        <v>97</v>
      </c>
      <c r="K4" s="402"/>
      <c r="L4" s="397" t="s">
        <v>98</v>
      </c>
      <c r="M4" s="397" t="s">
        <v>99</v>
      </c>
      <c r="N4" s="397" t="s">
        <v>100</v>
      </c>
      <c r="O4" s="397" t="s">
        <v>101</v>
      </c>
      <c r="P4" s="397" t="s">
        <v>91</v>
      </c>
      <c r="Q4" s="397" t="s">
        <v>92</v>
      </c>
      <c r="R4" s="397" t="s">
        <v>93</v>
      </c>
      <c r="S4" s="397" t="s">
        <v>94</v>
      </c>
      <c r="T4" s="402"/>
      <c r="U4" s="397" t="s">
        <v>102</v>
      </c>
      <c r="V4" s="397" t="s">
        <v>103</v>
      </c>
      <c r="W4" s="397" t="s">
        <v>104</v>
      </c>
      <c r="X4" s="402"/>
      <c r="Y4" s="397" t="s">
        <v>105</v>
      </c>
      <c r="Z4" s="397" t="s">
        <v>106</v>
      </c>
      <c r="AA4" s="397" t="s">
        <v>107</v>
      </c>
      <c r="AB4" s="402"/>
      <c r="AC4" s="397" t="s">
        <v>105</v>
      </c>
      <c r="AD4" s="397" t="s">
        <v>106</v>
      </c>
      <c r="AE4" s="397" t="s">
        <v>107</v>
      </c>
      <c r="AF4" s="397" t="s">
        <v>108</v>
      </c>
      <c r="AG4" s="402"/>
      <c r="AH4" s="397" t="s">
        <v>95</v>
      </c>
      <c r="AI4" s="397" t="s">
        <v>96</v>
      </c>
      <c r="AJ4" s="397" t="s">
        <v>97</v>
      </c>
      <c r="AK4" s="402"/>
      <c r="AL4" s="397" t="s">
        <v>109</v>
      </c>
      <c r="AM4" s="397" t="s">
        <v>110</v>
      </c>
      <c r="AN4" s="397" t="s">
        <v>111</v>
      </c>
      <c r="AO4" s="397" t="s">
        <v>112</v>
      </c>
      <c r="AP4" s="397" t="s">
        <v>91</v>
      </c>
      <c r="AQ4" s="397" t="s">
        <v>92</v>
      </c>
      <c r="AR4" s="397" t="s">
        <v>93</v>
      </c>
      <c r="AS4" s="397" t="s">
        <v>94</v>
      </c>
      <c r="AT4" s="402"/>
      <c r="AU4" s="397" t="s">
        <v>95</v>
      </c>
      <c r="AV4" s="397" t="s">
        <v>96</v>
      </c>
      <c r="AW4" s="397" t="s">
        <v>97</v>
      </c>
      <c r="AX4" s="402"/>
      <c r="AY4" s="395" t="s">
        <v>113</v>
      </c>
      <c r="AZ4" s="395" t="s">
        <v>114</v>
      </c>
      <c r="BA4" s="395" t="s">
        <v>115</v>
      </c>
      <c r="BB4" s="396" t="s">
        <v>116</v>
      </c>
    </row>
    <row r="5" spans="2:54" s="80" customFormat="1" ht="45" customHeight="1" x14ac:dyDescent="0.25">
      <c r="B5" s="40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398"/>
      <c r="AG5" s="398"/>
      <c r="AH5" s="398"/>
      <c r="AI5" s="398"/>
      <c r="AJ5" s="398"/>
      <c r="AK5" s="398"/>
      <c r="AL5" s="398"/>
      <c r="AM5" s="398"/>
      <c r="AN5" s="398"/>
      <c r="AO5" s="398"/>
      <c r="AP5" s="398"/>
      <c r="AQ5" s="398"/>
      <c r="AR5" s="398"/>
      <c r="AS5" s="398"/>
      <c r="AT5" s="398"/>
      <c r="AU5" s="398"/>
      <c r="AV5" s="398"/>
      <c r="AW5" s="398"/>
      <c r="AX5" s="398"/>
      <c r="AY5" s="395"/>
      <c r="AZ5" s="395"/>
      <c r="BA5" s="395"/>
      <c r="BB5" s="396"/>
    </row>
    <row r="6" spans="2:54" s="83" customFormat="1" ht="15.75" x14ac:dyDescent="0.25">
      <c r="B6" s="409"/>
      <c r="C6" s="81">
        <v>1</v>
      </c>
      <c r="D6" s="81">
        <v>2</v>
      </c>
      <c r="E6" s="81">
        <v>3</v>
      </c>
      <c r="F6" s="81">
        <v>4</v>
      </c>
      <c r="G6" s="81">
        <v>5</v>
      </c>
      <c r="H6" s="81">
        <v>6</v>
      </c>
      <c r="I6" s="81">
        <v>7</v>
      </c>
      <c r="J6" s="81">
        <v>8</v>
      </c>
      <c r="K6" s="81">
        <v>9</v>
      </c>
      <c r="L6" s="81">
        <v>10</v>
      </c>
      <c r="M6" s="81">
        <v>11</v>
      </c>
      <c r="N6" s="81">
        <v>12</v>
      </c>
      <c r="O6" s="81">
        <v>13</v>
      </c>
      <c r="P6" s="81">
        <v>14</v>
      </c>
      <c r="Q6" s="81">
        <v>15</v>
      </c>
      <c r="R6" s="81">
        <v>16</v>
      </c>
      <c r="S6" s="81">
        <v>17</v>
      </c>
      <c r="T6" s="81">
        <v>18</v>
      </c>
      <c r="U6" s="81">
        <v>19</v>
      </c>
      <c r="V6" s="81">
        <v>20</v>
      </c>
      <c r="W6" s="81">
        <v>21</v>
      </c>
      <c r="X6" s="81">
        <v>22</v>
      </c>
      <c r="Y6" s="81">
        <v>23</v>
      </c>
      <c r="Z6" s="81">
        <v>24</v>
      </c>
      <c r="AA6" s="81">
        <v>25</v>
      </c>
      <c r="AB6" s="81">
        <v>26</v>
      </c>
      <c r="AC6" s="81">
        <v>27</v>
      </c>
      <c r="AD6" s="81">
        <v>28</v>
      </c>
      <c r="AE6" s="81">
        <v>29</v>
      </c>
      <c r="AF6" s="81">
        <v>30</v>
      </c>
      <c r="AG6" s="81">
        <v>31</v>
      </c>
      <c r="AH6" s="81">
        <v>32</v>
      </c>
      <c r="AI6" s="81">
        <v>33</v>
      </c>
      <c r="AJ6" s="81">
        <v>34</v>
      </c>
      <c r="AK6" s="81">
        <v>35</v>
      </c>
      <c r="AL6" s="81">
        <v>36</v>
      </c>
      <c r="AM6" s="81">
        <v>37</v>
      </c>
      <c r="AN6" s="81">
        <v>38</v>
      </c>
      <c r="AO6" s="81">
        <v>39</v>
      </c>
      <c r="AP6" s="81">
        <v>40</v>
      </c>
      <c r="AQ6" s="81">
        <v>41</v>
      </c>
      <c r="AR6" s="81">
        <v>42</v>
      </c>
      <c r="AS6" s="81">
        <v>43</v>
      </c>
      <c r="AT6" s="81">
        <v>44</v>
      </c>
      <c r="AU6" s="81">
        <v>45</v>
      </c>
      <c r="AV6" s="81">
        <v>46</v>
      </c>
      <c r="AW6" s="81">
        <v>47</v>
      </c>
      <c r="AX6" s="81">
        <v>48</v>
      </c>
      <c r="AY6" s="81">
        <v>49</v>
      </c>
      <c r="AZ6" s="81">
        <v>50</v>
      </c>
      <c r="BA6" s="81">
        <v>51</v>
      </c>
      <c r="BB6" s="82">
        <v>52</v>
      </c>
    </row>
    <row r="7" spans="2:54" s="83" customFormat="1" ht="15.75" x14ac:dyDescent="0.25">
      <c r="B7" s="90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2"/>
    </row>
    <row r="8" spans="2:54" s="83" customFormat="1" ht="15.75" customHeight="1" x14ac:dyDescent="0.25">
      <c r="B8" s="424" t="s">
        <v>117</v>
      </c>
      <c r="C8" s="380" t="s">
        <v>181</v>
      </c>
      <c r="D8" s="380" t="s">
        <v>181</v>
      </c>
      <c r="E8" s="380" t="s">
        <v>181</v>
      </c>
      <c r="F8" s="380" t="s">
        <v>181</v>
      </c>
      <c r="G8" s="380" t="s">
        <v>184</v>
      </c>
      <c r="H8" s="380" t="s">
        <v>184</v>
      </c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 t="s">
        <v>118</v>
      </c>
      <c r="U8" s="380" t="s">
        <v>118</v>
      </c>
      <c r="V8" s="380"/>
      <c r="W8" s="380"/>
      <c r="X8" s="380"/>
      <c r="Y8" s="380"/>
      <c r="Z8" s="380"/>
      <c r="AA8" s="380"/>
      <c r="AB8" s="380"/>
      <c r="AC8" s="380"/>
      <c r="AD8" s="380"/>
      <c r="AE8" s="380"/>
      <c r="AF8" s="380"/>
      <c r="AG8" s="380"/>
      <c r="AH8" s="380"/>
      <c r="AI8" s="380"/>
      <c r="AJ8" s="380"/>
      <c r="AK8" s="380"/>
      <c r="AL8" s="380"/>
      <c r="AM8" s="380"/>
      <c r="AN8" s="380"/>
      <c r="AO8" s="380"/>
      <c r="AP8" s="380"/>
      <c r="AQ8" s="380" t="s">
        <v>184</v>
      </c>
      <c r="AR8" s="380" t="s">
        <v>184</v>
      </c>
      <c r="AS8" s="380"/>
      <c r="AT8" s="380"/>
      <c r="AU8" s="380"/>
      <c r="AV8" s="380" t="s">
        <v>118</v>
      </c>
      <c r="AW8" s="380" t="s">
        <v>118</v>
      </c>
      <c r="AX8" s="380" t="s">
        <v>118</v>
      </c>
      <c r="AY8" s="380" t="s">
        <v>180</v>
      </c>
      <c r="AZ8" s="380" t="s">
        <v>118</v>
      </c>
      <c r="BA8" s="380" t="s">
        <v>118</v>
      </c>
      <c r="BB8" s="393" t="s">
        <v>118</v>
      </c>
    </row>
    <row r="9" spans="2:54" s="83" customFormat="1" ht="15.75" customHeight="1" x14ac:dyDescent="0.25">
      <c r="B9" s="425"/>
      <c r="C9" s="381"/>
      <c r="D9" s="381"/>
      <c r="E9" s="381"/>
      <c r="F9" s="381"/>
      <c r="G9" s="381"/>
      <c r="H9" s="381"/>
      <c r="I9" s="381"/>
      <c r="J9" s="381"/>
      <c r="K9" s="381"/>
      <c r="L9" s="381"/>
      <c r="M9" s="381"/>
      <c r="N9" s="381"/>
      <c r="O9" s="381"/>
      <c r="P9" s="381"/>
      <c r="Q9" s="381"/>
      <c r="R9" s="381"/>
      <c r="S9" s="381"/>
      <c r="T9" s="381"/>
      <c r="U9" s="381"/>
      <c r="V9" s="381"/>
      <c r="W9" s="381"/>
      <c r="X9" s="381"/>
      <c r="Y9" s="381"/>
      <c r="Z9" s="381"/>
      <c r="AA9" s="381"/>
      <c r="AB9" s="381"/>
      <c r="AC9" s="381"/>
      <c r="AD9" s="381"/>
      <c r="AE9" s="381"/>
      <c r="AF9" s="381"/>
      <c r="AG9" s="381"/>
      <c r="AH9" s="381"/>
      <c r="AI9" s="381"/>
      <c r="AJ9" s="381"/>
      <c r="AK9" s="381"/>
      <c r="AL9" s="381"/>
      <c r="AM9" s="381"/>
      <c r="AN9" s="381"/>
      <c r="AO9" s="381"/>
      <c r="AP9" s="381"/>
      <c r="AQ9" s="381"/>
      <c r="AR9" s="381"/>
      <c r="AS9" s="381"/>
      <c r="AT9" s="381"/>
      <c r="AU9" s="381"/>
      <c r="AV9" s="381"/>
      <c r="AW9" s="381"/>
      <c r="AX9" s="381"/>
      <c r="AY9" s="381"/>
      <c r="AZ9" s="381"/>
      <c r="BA9" s="381"/>
      <c r="BB9" s="394"/>
    </row>
    <row r="10" spans="2:54" s="83" customFormat="1" ht="15.75" customHeight="1" x14ac:dyDescent="0.25">
      <c r="B10" s="425"/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  <c r="P10" s="381"/>
      <c r="Q10" s="381"/>
      <c r="R10" s="381"/>
      <c r="S10" s="381"/>
      <c r="T10" s="381"/>
      <c r="U10" s="381"/>
      <c r="V10" s="381"/>
      <c r="W10" s="381"/>
      <c r="X10" s="381"/>
      <c r="Y10" s="381"/>
      <c r="Z10" s="381"/>
      <c r="AA10" s="381"/>
      <c r="AB10" s="381"/>
      <c r="AC10" s="381"/>
      <c r="AD10" s="381"/>
      <c r="AE10" s="381"/>
      <c r="AF10" s="381"/>
      <c r="AG10" s="381"/>
      <c r="AH10" s="381"/>
      <c r="AI10" s="381"/>
      <c r="AJ10" s="381"/>
      <c r="AK10" s="381"/>
      <c r="AL10" s="381"/>
      <c r="AM10" s="381"/>
      <c r="AN10" s="381"/>
      <c r="AO10" s="381"/>
      <c r="AP10" s="381"/>
      <c r="AQ10" s="381"/>
      <c r="AR10" s="381"/>
      <c r="AS10" s="381"/>
      <c r="AT10" s="381"/>
      <c r="AU10" s="381"/>
      <c r="AV10" s="381"/>
      <c r="AW10" s="381"/>
      <c r="AX10" s="381"/>
      <c r="AY10" s="381"/>
      <c r="AZ10" s="381"/>
      <c r="BA10" s="381"/>
      <c r="BB10" s="394"/>
    </row>
    <row r="11" spans="2:54" s="83" customFormat="1" ht="15.75" customHeight="1" x14ac:dyDescent="0.25">
      <c r="B11" s="425"/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1"/>
      <c r="U11" s="381"/>
      <c r="V11" s="381"/>
      <c r="W11" s="381"/>
      <c r="X11" s="381"/>
      <c r="Y11" s="381"/>
      <c r="Z11" s="381"/>
      <c r="AA11" s="381"/>
      <c r="AB11" s="381"/>
      <c r="AC11" s="381"/>
      <c r="AD11" s="381"/>
      <c r="AE11" s="381"/>
      <c r="AF11" s="381"/>
      <c r="AG11" s="381"/>
      <c r="AH11" s="381"/>
      <c r="AI11" s="381"/>
      <c r="AJ11" s="381"/>
      <c r="AK11" s="381"/>
      <c r="AL11" s="381"/>
      <c r="AM11" s="381"/>
      <c r="AN11" s="381"/>
      <c r="AO11" s="381"/>
      <c r="AP11" s="381"/>
      <c r="AQ11" s="381"/>
      <c r="AR11" s="381"/>
      <c r="AS11" s="381"/>
      <c r="AT11" s="381"/>
      <c r="AU11" s="381"/>
      <c r="AV11" s="381"/>
      <c r="AW11" s="381"/>
      <c r="AX11" s="381"/>
      <c r="AY11" s="381"/>
      <c r="AZ11" s="381"/>
      <c r="BA11" s="381"/>
      <c r="BB11" s="394"/>
    </row>
    <row r="12" spans="2:54" s="83" customFormat="1" ht="15.75" customHeight="1" x14ac:dyDescent="0.25">
      <c r="B12" s="425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381"/>
      <c r="P12" s="381"/>
      <c r="Q12" s="381"/>
      <c r="R12" s="381"/>
      <c r="S12" s="381"/>
      <c r="T12" s="381"/>
      <c r="U12" s="381"/>
      <c r="V12" s="381"/>
      <c r="W12" s="381"/>
      <c r="X12" s="381"/>
      <c r="Y12" s="381"/>
      <c r="Z12" s="381"/>
      <c r="AA12" s="381"/>
      <c r="AB12" s="381"/>
      <c r="AC12" s="381"/>
      <c r="AD12" s="381"/>
      <c r="AE12" s="381"/>
      <c r="AF12" s="381"/>
      <c r="AG12" s="381"/>
      <c r="AH12" s="381"/>
      <c r="AI12" s="381"/>
      <c r="AJ12" s="381"/>
      <c r="AK12" s="381"/>
      <c r="AL12" s="381"/>
      <c r="AM12" s="381"/>
      <c r="AN12" s="381"/>
      <c r="AO12" s="381"/>
      <c r="AP12" s="381"/>
      <c r="AQ12" s="381"/>
      <c r="AR12" s="381"/>
      <c r="AS12" s="381"/>
      <c r="AT12" s="381"/>
      <c r="AU12" s="381"/>
      <c r="AV12" s="381"/>
      <c r="AW12" s="381"/>
      <c r="AX12" s="381"/>
      <c r="AY12" s="381"/>
      <c r="AZ12" s="381"/>
      <c r="BA12" s="381"/>
      <c r="BB12" s="394"/>
    </row>
    <row r="13" spans="2:54" s="83" customFormat="1" ht="15.75" customHeight="1" x14ac:dyDescent="0.25">
      <c r="B13" s="426"/>
      <c r="C13" s="382"/>
      <c r="D13" s="382"/>
      <c r="E13" s="382"/>
      <c r="F13" s="382"/>
      <c r="G13" s="382"/>
      <c r="H13" s="382"/>
      <c r="I13" s="382"/>
      <c r="J13" s="382"/>
      <c r="K13" s="382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2"/>
      <c r="X13" s="382"/>
      <c r="Y13" s="382"/>
      <c r="Z13" s="382"/>
      <c r="AA13" s="382"/>
      <c r="AB13" s="382"/>
      <c r="AC13" s="382"/>
      <c r="AD13" s="382"/>
      <c r="AE13" s="382"/>
      <c r="AF13" s="382"/>
      <c r="AG13" s="382"/>
      <c r="AH13" s="382"/>
      <c r="AI13" s="382"/>
      <c r="AJ13" s="382"/>
      <c r="AK13" s="382"/>
      <c r="AL13" s="382"/>
      <c r="AM13" s="382"/>
      <c r="AN13" s="382"/>
      <c r="AO13" s="382"/>
      <c r="AP13" s="382"/>
      <c r="AQ13" s="382"/>
      <c r="AR13" s="382"/>
      <c r="AS13" s="382"/>
      <c r="AT13" s="382"/>
      <c r="AU13" s="382"/>
      <c r="AV13" s="382"/>
      <c r="AW13" s="382"/>
      <c r="AX13" s="382"/>
      <c r="AY13" s="382"/>
      <c r="AZ13" s="382"/>
      <c r="BA13" s="382"/>
      <c r="BB13" s="427"/>
    </row>
    <row r="14" spans="2:54" s="48" customFormat="1" x14ac:dyDescent="0.25"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1"/>
    </row>
    <row r="15" spans="2:54" s="84" customFormat="1" ht="16.5" customHeight="1" x14ac:dyDescent="0.3">
      <c r="B15" s="389" t="s">
        <v>119</v>
      </c>
      <c r="C15" s="383"/>
      <c r="D15" s="383"/>
      <c r="E15" s="383"/>
      <c r="F15" s="383" t="s">
        <v>184</v>
      </c>
      <c r="G15" s="380" t="s">
        <v>184</v>
      </c>
      <c r="H15" s="380"/>
      <c r="I15" s="383"/>
      <c r="J15" s="380"/>
      <c r="K15" s="380"/>
      <c r="L15" s="383"/>
      <c r="M15" s="383"/>
      <c r="N15" s="383"/>
      <c r="O15" s="383"/>
      <c r="P15" s="383"/>
      <c r="Q15" s="383"/>
      <c r="R15" s="383"/>
      <c r="S15" s="383"/>
      <c r="T15" s="380" t="s">
        <v>118</v>
      </c>
      <c r="U15" s="380" t="s">
        <v>118</v>
      </c>
      <c r="V15" s="383"/>
      <c r="W15" s="383"/>
      <c r="X15" s="383"/>
      <c r="Y15" s="383"/>
      <c r="Z15" s="383"/>
      <c r="AA15" s="383"/>
      <c r="AB15" s="383"/>
      <c r="AC15" s="383"/>
      <c r="AD15" s="383"/>
      <c r="AE15" s="383"/>
      <c r="AF15" s="383"/>
      <c r="AG15" s="383"/>
      <c r="AH15" s="383"/>
      <c r="AI15" s="380"/>
      <c r="AJ15" s="380"/>
      <c r="AK15" s="380"/>
      <c r="AL15" s="380"/>
      <c r="AM15" s="380"/>
      <c r="AN15" s="380"/>
      <c r="AO15" s="383" t="s">
        <v>184</v>
      </c>
      <c r="AP15" s="383" t="s">
        <v>184</v>
      </c>
      <c r="AQ15" s="383"/>
      <c r="AR15" s="380"/>
      <c r="AS15" s="380"/>
      <c r="AT15" s="380"/>
      <c r="AU15" s="380"/>
      <c r="AV15" s="380" t="s">
        <v>118</v>
      </c>
      <c r="AW15" s="380" t="s">
        <v>118</v>
      </c>
      <c r="AX15" s="380" t="s">
        <v>118</v>
      </c>
      <c r="AY15" s="380" t="s">
        <v>180</v>
      </c>
      <c r="AZ15" s="380" t="s">
        <v>118</v>
      </c>
      <c r="BA15" s="380" t="s">
        <v>118</v>
      </c>
      <c r="BB15" s="393" t="s">
        <v>118</v>
      </c>
    </row>
    <row r="16" spans="2:54" s="84" customFormat="1" ht="16.5" customHeight="1" x14ac:dyDescent="0.3">
      <c r="B16" s="389"/>
      <c r="C16" s="384"/>
      <c r="D16" s="384"/>
      <c r="E16" s="384"/>
      <c r="F16" s="384"/>
      <c r="G16" s="381"/>
      <c r="H16" s="381"/>
      <c r="I16" s="384"/>
      <c r="J16" s="381"/>
      <c r="K16" s="381"/>
      <c r="L16" s="384"/>
      <c r="M16" s="384"/>
      <c r="N16" s="384"/>
      <c r="O16" s="384"/>
      <c r="P16" s="384"/>
      <c r="Q16" s="384"/>
      <c r="R16" s="384"/>
      <c r="S16" s="384"/>
      <c r="T16" s="381"/>
      <c r="U16" s="381"/>
      <c r="V16" s="384"/>
      <c r="W16" s="384"/>
      <c r="X16" s="384"/>
      <c r="Y16" s="384"/>
      <c r="Z16" s="384"/>
      <c r="AA16" s="384"/>
      <c r="AB16" s="384"/>
      <c r="AC16" s="384"/>
      <c r="AD16" s="384"/>
      <c r="AE16" s="384"/>
      <c r="AF16" s="384"/>
      <c r="AG16" s="384"/>
      <c r="AH16" s="384"/>
      <c r="AI16" s="381"/>
      <c r="AJ16" s="381"/>
      <c r="AK16" s="381"/>
      <c r="AL16" s="381"/>
      <c r="AM16" s="381"/>
      <c r="AN16" s="381"/>
      <c r="AO16" s="384"/>
      <c r="AP16" s="384"/>
      <c r="AQ16" s="384"/>
      <c r="AR16" s="381"/>
      <c r="AS16" s="381"/>
      <c r="AT16" s="381"/>
      <c r="AU16" s="381"/>
      <c r="AV16" s="381"/>
      <c r="AW16" s="381"/>
      <c r="AX16" s="381"/>
      <c r="AY16" s="381"/>
      <c r="AZ16" s="381"/>
      <c r="BA16" s="381"/>
      <c r="BB16" s="394"/>
    </row>
    <row r="17" spans="2:70" s="84" customFormat="1" ht="16.5" customHeight="1" x14ac:dyDescent="0.3">
      <c r="B17" s="389"/>
      <c r="C17" s="384"/>
      <c r="D17" s="384"/>
      <c r="E17" s="384"/>
      <c r="F17" s="384"/>
      <c r="G17" s="381"/>
      <c r="H17" s="381"/>
      <c r="I17" s="384"/>
      <c r="J17" s="381"/>
      <c r="K17" s="381"/>
      <c r="L17" s="384"/>
      <c r="M17" s="384"/>
      <c r="N17" s="384"/>
      <c r="O17" s="384"/>
      <c r="P17" s="384"/>
      <c r="Q17" s="384"/>
      <c r="R17" s="384"/>
      <c r="S17" s="384"/>
      <c r="T17" s="381"/>
      <c r="U17" s="381"/>
      <c r="V17" s="384"/>
      <c r="W17" s="384"/>
      <c r="X17" s="384"/>
      <c r="Y17" s="384"/>
      <c r="Z17" s="384"/>
      <c r="AA17" s="384"/>
      <c r="AB17" s="384"/>
      <c r="AC17" s="384"/>
      <c r="AD17" s="384"/>
      <c r="AE17" s="384"/>
      <c r="AF17" s="384"/>
      <c r="AG17" s="384"/>
      <c r="AH17" s="384"/>
      <c r="AI17" s="381"/>
      <c r="AJ17" s="381"/>
      <c r="AK17" s="381"/>
      <c r="AL17" s="381"/>
      <c r="AM17" s="381"/>
      <c r="AN17" s="381"/>
      <c r="AO17" s="384"/>
      <c r="AP17" s="384"/>
      <c r="AQ17" s="384"/>
      <c r="AR17" s="381"/>
      <c r="AS17" s="381"/>
      <c r="AT17" s="381"/>
      <c r="AU17" s="381"/>
      <c r="AV17" s="381"/>
      <c r="AW17" s="381"/>
      <c r="AX17" s="381"/>
      <c r="AY17" s="381"/>
      <c r="AZ17" s="381"/>
      <c r="BA17" s="381"/>
      <c r="BB17" s="394"/>
    </row>
    <row r="18" spans="2:70" s="84" customFormat="1" ht="16.5" customHeight="1" x14ac:dyDescent="0.3">
      <c r="B18" s="389"/>
      <c r="C18" s="384"/>
      <c r="D18" s="384"/>
      <c r="E18" s="384"/>
      <c r="F18" s="384"/>
      <c r="G18" s="381"/>
      <c r="H18" s="381"/>
      <c r="I18" s="384"/>
      <c r="J18" s="381"/>
      <c r="K18" s="381"/>
      <c r="L18" s="384"/>
      <c r="M18" s="384"/>
      <c r="N18" s="384"/>
      <c r="O18" s="384"/>
      <c r="P18" s="384"/>
      <c r="Q18" s="384"/>
      <c r="R18" s="384"/>
      <c r="S18" s="384"/>
      <c r="T18" s="381"/>
      <c r="U18" s="381"/>
      <c r="V18" s="384"/>
      <c r="W18" s="384"/>
      <c r="X18" s="384"/>
      <c r="Y18" s="384"/>
      <c r="Z18" s="384"/>
      <c r="AA18" s="384"/>
      <c r="AB18" s="384"/>
      <c r="AC18" s="384"/>
      <c r="AD18" s="384"/>
      <c r="AE18" s="384"/>
      <c r="AF18" s="384"/>
      <c r="AG18" s="384"/>
      <c r="AH18" s="384"/>
      <c r="AI18" s="381"/>
      <c r="AJ18" s="381"/>
      <c r="AK18" s="381"/>
      <c r="AL18" s="381"/>
      <c r="AM18" s="381"/>
      <c r="AN18" s="381"/>
      <c r="AO18" s="384"/>
      <c r="AP18" s="384"/>
      <c r="AQ18" s="384"/>
      <c r="AR18" s="381"/>
      <c r="AS18" s="381"/>
      <c r="AT18" s="381"/>
      <c r="AU18" s="381"/>
      <c r="AV18" s="381"/>
      <c r="AW18" s="381"/>
      <c r="AX18" s="381"/>
      <c r="AY18" s="381"/>
      <c r="AZ18" s="381"/>
      <c r="BA18" s="381"/>
      <c r="BB18" s="394"/>
    </row>
    <row r="19" spans="2:70" s="84" customFormat="1" ht="16.5" customHeight="1" x14ac:dyDescent="0.3">
      <c r="B19" s="389"/>
      <c r="C19" s="384"/>
      <c r="D19" s="384"/>
      <c r="E19" s="384"/>
      <c r="F19" s="384"/>
      <c r="G19" s="381"/>
      <c r="H19" s="381"/>
      <c r="I19" s="384"/>
      <c r="J19" s="381"/>
      <c r="K19" s="381"/>
      <c r="L19" s="384"/>
      <c r="M19" s="384"/>
      <c r="N19" s="384"/>
      <c r="O19" s="384"/>
      <c r="P19" s="384"/>
      <c r="Q19" s="384"/>
      <c r="R19" s="384"/>
      <c r="S19" s="384"/>
      <c r="T19" s="381"/>
      <c r="U19" s="381"/>
      <c r="V19" s="384"/>
      <c r="W19" s="384"/>
      <c r="X19" s="384"/>
      <c r="Y19" s="384"/>
      <c r="Z19" s="384"/>
      <c r="AA19" s="384"/>
      <c r="AB19" s="384"/>
      <c r="AC19" s="384"/>
      <c r="AD19" s="384"/>
      <c r="AE19" s="384"/>
      <c r="AF19" s="384"/>
      <c r="AG19" s="384"/>
      <c r="AH19" s="384"/>
      <c r="AI19" s="381"/>
      <c r="AJ19" s="381"/>
      <c r="AK19" s="381"/>
      <c r="AL19" s="381"/>
      <c r="AM19" s="381"/>
      <c r="AN19" s="381"/>
      <c r="AO19" s="384"/>
      <c r="AP19" s="384"/>
      <c r="AQ19" s="384"/>
      <c r="AR19" s="381"/>
      <c r="AS19" s="381"/>
      <c r="AT19" s="381"/>
      <c r="AU19" s="381"/>
      <c r="AV19" s="381"/>
      <c r="AW19" s="381"/>
      <c r="AX19" s="381"/>
      <c r="AY19" s="381"/>
      <c r="AZ19" s="381"/>
      <c r="BA19" s="381"/>
      <c r="BB19" s="394"/>
    </row>
    <row r="20" spans="2:70" s="84" customFormat="1" ht="16.5" customHeight="1" x14ac:dyDescent="0.3">
      <c r="B20" s="389"/>
      <c r="C20" s="384"/>
      <c r="D20" s="384"/>
      <c r="E20" s="384"/>
      <c r="F20" s="384"/>
      <c r="G20" s="382"/>
      <c r="H20" s="382"/>
      <c r="I20" s="384"/>
      <c r="J20" s="382"/>
      <c r="K20" s="382"/>
      <c r="L20" s="384"/>
      <c r="M20" s="384"/>
      <c r="N20" s="384"/>
      <c r="O20" s="384"/>
      <c r="P20" s="384"/>
      <c r="Q20" s="384"/>
      <c r="R20" s="384"/>
      <c r="S20" s="384"/>
      <c r="T20" s="381"/>
      <c r="U20" s="381"/>
      <c r="V20" s="384"/>
      <c r="W20" s="384"/>
      <c r="X20" s="384"/>
      <c r="Y20" s="384"/>
      <c r="Z20" s="384"/>
      <c r="AA20" s="384"/>
      <c r="AB20" s="384"/>
      <c r="AC20" s="384"/>
      <c r="AD20" s="384"/>
      <c r="AE20" s="384"/>
      <c r="AF20" s="384"/>
      <c r="AG20" s="384"/>
      <c r="AH20" s="384"/>
      <c r="AI20" s="382"/>
      <c r="AJ20" s="382"/>
      <c r="AK20" s="382"/>
      <c r="AL20" s="382"/>
      <c r="AM20" s="382"/>
      <c r="AN20" s="382"/>
      <c r="AO20" s="384"/>
      <c r="AP20" s="384"/>
      <c r="AQ20" s="384"/>
      <c r="AR20" s="382"/>
      <c r="AS20" s="382"/>
      <c r="AT20" s="381"/>
      <c r="AU20" s="381"/>
      <c r="AV20" s="381"/>
      <c r="AW20" s="381"/>
      <c r="AX20" s="381"/>
      <c r="AY20" s="381"/>
      <c r="AZ20" s="381"/>
      <c r="BA20" s="381"/>
      <c r="BB20" s="394"/>
    </row>
    <row r="21" spans="2:70" s="84" customFormat="1" ht="16.5" customHeight="1" x14ac:dyDescent="0.3">
      <c r="B21" s="390"/>
      <c r="C21" s="391"/>
      <c r="D21" s="391"/>
      <c r="E21" s="391"/>
      <c r="F21" s="391"/>
      <c r="G21" s="391"/>
      <c r="H21" s="391"/>
      <c r="I21" s="391"/>
      <c r="J21" s="391"/>
      <c r="K21" s="391"/>
      <c r="L21" s="391"/>
      <c r="M21" s="391"/>
      <c r="N21" s="391"/>
      <c r="O21" s="391"/>
      <c r="P21" s="391"/>
      <c r="Q21" s="391"/>
      <c r="R21" s="391"/>
      <c r="S21" s="391"/>
      <c r="T21" s="391"/>
      <c r="U21" s="391"/>
      <c r="V21" s="391"/>
      <c r="W21" s="391"/>
      <c r="X21" s="391"/>
      <c r="Y21" s="391"/>
      <c r="Z21" s="391"/>
      <c r="AA21" s="391"/>
      <c r="AB21" s="391"/>
      <c r="AC21" s="391"/>
      <c r="AD21" s="391"/>
      <c r="AE21" s="391"/>
      <c r="AF21" s="391"/>
      <c r="AG21" s="391"/>
      <c r="AH21" s="391"/>
      <c r="AI21" s="391"/>
      <c r="AJ21" s="391"/>
      <c r="AK21" s="391"/>
      <c r="AL21" s="391"/>
      <c r="AM21" s="391"/>
      <c r="AN21" s="391"/>
      <c r="AO21" s="391"/>
      <c r="AP21" s="391"/>
      <c r="AQ21" s="391"/>
      <c r="AR21" s="391"/>
      <c r="AS21" s="391"/>
      <c r="AT21" s="391"/>
      <c r="AU21" s="391"/>
      <c r="AV21" s="391"/>
      <c r="AW21" s="391"/>
      <c r="AX21" s="391"/>
      <c r="AY21" s="391"/>
      <c r="AZ21" s="391"/>
      <c r="BA21" s="391"/>
      <c r="BB21" s="392"/>
    </row>
    <row r="22" spans="2:70" s="84" customFormat="1" ht="16.5" customHeight="1" x14ac:dyDescent="0.3">
      <c r="B22" s="389" t="s">
        <v>120</v>
      </c>
      <c r="C22" s="384"/>
      <c r="D22" s="384"/>
      <c r="E22" s="384"/>
      <c r="F22" s="384"/>
      <c r="G22" s="384"/>
      <c r="H22" s="384"/>
      <c r="I22" s="383" t="s">
        <v>184</v>
      </c>
      <c r="J22" s="383" t="s">
        <v>184</v>
      </c>
      <c r="K22" s="383" t="s">
        <v>184</v>
      </c>
      <c r="L22" s="380"/>
      <c r="M22" s="384"/>
      <c r="N22" s="385"/>
      <c r="O22" s="380"/>
      <c r="P22" s="380"/>
      <c r="Q22" s="380"/>
      <c r="R22" s="380"/>
      <c r="S22" s="380"/>
      <c r="T22" s="383" t="s">
        <v>118</v>
      </c>
      <c r="U22" s="383" t="s">
        <v>118</v>
      </c>
      <c r="V22" s="383"/>
      <c r="W22" s="383"/>
      <c r="X22" s="383"/>
      <c r="Y22" s="383"/>
      <c r="Z22" s="384"/>
      <c r="AA22" s="384"/>
      <c r="AB22" s="384"/>
      <c r="AC22" s="384"/>
      <c r="AD22" s="380"/>
      <c r="AE22" s="380"/>
      <c r="AF22" s="380"/>
      <c r="AG22" s="380"/>
      <c r="AH22" s="380"/>
      <c r="AI22" s="380"/>
      <c r="AJ22" s="380" t="s">
        <v>184</v>
      </c>
      <c r="AK22" s="380" t="s">
        <v>184</v>
      </c>
      <c r="AL22" s="380" t="s">
        <v>184</v>
      </c>
      <c r="AM22" s="383" t="s">
        <v>241</v>
      </c>
      <c r="AN22" s="383" t="s">
        <v>241</v>
      </c>
      <c r="AO22" s="383" t="s">
        <v>241</v>
      </c>
      <c r="AP22" s="383" t="s">
        <v>242</v>
      </c>
      <c r="AQ22" s="384" t="s">
        <v>242</v>
      </c>
      <c r="AR22" s="384" t="s">
        <v>242</v>
      </c>
      <c r="AS22" s="384"/>
      <c r="AT22" s="384"/>
      <c r="AU22" s="384"/>
      <c r="AV22" s="383" t="s">
        <v>118</v>
      </c>
      <c r="AW22" s="383" t="s">
        <v>118</v>
      </c>
      <c r="AX22" s="383" t="s">
        <v>118</v>
      </c>
      <c r="AY22" s="383" t="s">
        <v>180</v>
      </c>
      <c r="AZ22" s="383" t="s">
        <v>118</v>
      </c>
      <c r="BA22" s="383" t="s">
        <v>118</v>
      </c>
      <c r="BB22" s="388" t="s">
        <v>118</v>
      </c>
      <c r="BE22" s="423"/>
      <c r="BF22" s="423"/>
      <c r="BG22" s="423"/>
      <c r="BH22" s="423"/>
      <c r="BI22" s="423"/>
      <c r="BJ22" s="423"/>
      <c r="BK22" s="85"/>
      <c r="BL22" s="85"/>
      <c r="BM22" s="85"/>
      <c r="BN22" s="85"/>
      <c r="BO22" s="85"/>
      <c r="BP22" s="85"/>
      <c r="BQ22" s="85"/>
      <c r="BR22" s="85"/>
    </row>
    <row r="23" spans="2:70" s="84" customFormat="1" ht="16.5" customHeight="1" x14ac:dyDescent="0.3">
      <c r="B23" s="389"/>
      <c r="C23" s="384"/>
      <c r="D23" s="384"/>
      <c r="E23" s="384"/>
      <c r="F23" s="384"/>
      <c r="G23" s="384"/>
      <c r="H23" s="384"/>
      <c r="I23" s="384"/>
      <c r="J23" s="384"/>
      <c r="K23" s="384"/>
      <c r="L23" s="381"/>
      <c r="M23" s="384"/>
      <c r="N23" s="386"/>
      <c r="O23" s="381"/>
      <c r="P23" s="381"/>
      <c r="Q23" s="381"/>
      <c r="R23" s="381"/>
      <c r="S23" s="381"/>
      <c r="T23" s="383"/>
      <c r="U23" s="383"/>
      <c r="V23" s="384"/>
      <c r="W23" s="384"/>
      <c r="X23" s="384"/>
      <c r="Y23" s="384"/>
      <c r="Z23" s="384"/>
      <c r="AA23" s="384"/>
      <c r="AB23" s="384"/>
      <c r="AC23" s="384"/>
      <c r="AD23" s="381"/>
      <c r="AE23" s="381"/>
      <c r="AF23" s="381"/>
      <c r="AG23" s="381"/>
      <c r="AH23" s="381"/>
      <c r="AI23" s="381"/>
      <c r="AJ23" s="381"/>
      <c r="AK23" s="381"/>
      <c r="AL23" s="381"/>
      <c r="AM23" s="384"/>
      <c r="AN23" s="384"/>
      <c r="AO23" s="384"/>
      <c r="AP23" s="384"/>
      <c r="AQ23" s="384"/>
      <c r="AR23" s="384"/>
      <c r="AS23" s="384"/>
      <c r="AT23" s="384"/>
      <c r="AU23" s="384"/>
      <c r="AV23" s="383"/>
      <c r="AW23" s="383"/>
      <c r="AX23" s="383"/>
      <c r="AY23" s="383"/>
      <c r="AZ23" s="383"/>
      <c r="BA23" s="383"/>
      <c r="BB23" s="388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</row>
    <row r="24" spans="2:70" s="84" customFormat="1" ht="16.5" customHeight="1" x14ac:dyDescent="0.3">
      <c r="B24" s="389"/>
      <c r="C24" s="384"/>
      <c r="D24" s="384"/>
      <c r="E24" s="384"/>
      <c r="F24" s="384"/>
      <c r="G24" s="384"/>
      <c r="H24" s="384"/>
      <c r="I24" s="384"/>
      <c r="J24" s="384"/>
      <c r="K24" s="384"/>
      <c r="L24" s="381"/>
      <c r="M24" s="384"/>
      <c r="N24" s="386"/>
      <c r="O24" s="381"/>
      <c r="P24" s="381"/>
      <c r="Q24" s="381"/>
      <c r="R24" s="381"/>
      <c r="S24" s="381"/>
      <c r="T24" s="383"/>
      <c r="U24" s="383"/>
      <c r="V24" s="384"/>
      <c r="W24" s="384"/>
      <c r="X24" s="384"/>
      <c r="Y24" s="384"/>
      <c r="Z24" s="384"/>
      <c r="AA24" s="384"/>
      <c r="AB24" s="384"/>
      <c r="AC24" s="384"/>
      <c r="AD24" s="381"/>
      <c r="AE24" s="381"/>
      <c r="AF24" s="381"/>
      <c r="AG24" s="381"/>
      <c r="AH24" s="381"/>
      <c r="AI24" s="381"/>
      <c r="AJ24" s="381"/>
      <c r="AK24" s="381"/>
      <c r="AL24" s="381"/>
      <c r="AM24" s="384"/>
      <c r="AN24" s="384"/>
      <c r="AO24" s="384"/>
      <c r="AP24" s="384"/>
      <c r="AQ24" s="384"/>
      <c r="AR24" s="384"/>
      <c r="AS24" s="384"/>
      <c r="AT24" s="384"/>
      <c r="AU24" s="384"/>
      <c r="AV24" s="383"/>
      <c r="AW24" s="383"/>
      <c r="AX24" s="383"/>
      <c r="AY24" s="383"/>
      <c r="AZ24" s="383"/>
      <c r="BA24" s="383"/>
      <c r="BB24" s="388"/>
      <c r="BE24" s="423"/>
      <c r="BF24" s="423"/>
      <c r="BG24" s="423"/>
      <c r="BH24" s="423"/>
      <c r="BI24" s="423"/>
      <c r="BJ24" s="423"/>
      <c r="BK24" s="85"/>
      <c r="BL24" s="85"/>
      <c r="BM24" s="85"/>
      <c r="BN24" s="85"/>
      <c r="BO24" s="85"/>
      <c r="BP24" s="85"/>
      <c r="BQ24" s="85"/>
      <c r="BR24" s="85"/>
    </row>
    <row r="25" spans="2:70" s="84" customFormat="1" ht="16.5" customHeight="1" x14ac:dyDescent="0.3">
      <c r="B25" s="389"/>
      <c r="C25" s="384"/>
      <c r="D25" s="384"/>
      <c r="E25" s="384"/>
      <c r="F25" s="384"/>
      <c r="G25" s="384"/>
      <c r="H25" s="384"/>
      <c r="I25" s="384"/>
      <c r="J25" s="384"/>
      <c r="K25" s="384"/>
      <c r="L25" s="381"/>
      <c r="M25" s="384"/>
      <c r="N25" s="386"/>
      <c r="O25" s="381"/>
      <c r="P25" s="381"/>
      <c r="Q25" s="381"/>
      <c r="R25" s="381"/>
      <c r="S25" s="381"/>
      <c r="T25" s="383"/>
      <c r="U25" s="383"/>
      <c r="V25" s="384"/>
      <c r="W25" s="384"/>
      <c r="X25" s="384"/>
      <c r="Y25" s="384"/>
      <c r="Z25" s="384"/>
      <c r="AA25" s="384"/>
      <c r="AB25" s="384"/>
      <c r="AC25" s="384"/>
      <c r="AD25" s="381"/>
      <c r="AE25" s="381"/>
      <c r="AF25" s="381"/>
      <c r="AG25" s="381"/>
      <c r="AH25" s="381"/>
      <c r="AI25" s="381"/>
      <c r="AJ25" s="381"/>
      <c r="AK25" s="381"/>
      <c r="AL25" s="381"/>
      <c r="AM25" s="384"/>
      <c r="AN25" s="384"/>
      <c r="AO25" s="384"/>
      <c r="AP25" s="384"/>
      <c r="AQ25" s="384"/>
      <c r="AR25" s="384"/>
      <c r="AS25" s="384"/>
      <c r="AT25" s="384"/>
      <c r="AU25" s="384"/>
      <c r="AV25" s="383"/>
      <c r="AW25" s="383"/>
      <c r="AX25" s="383"/>
      <c r="AY25" s="383"/>
      <c r="AZ25" s="383"/>
      <c r="BA25" s="383"/>
      <c r="BB25" s="388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</row>
    <row r="26" spans="2:70" s="84" customFormat="1" ht="16.5" customHeight="1" x14ac:dyDescent="0.3">
      <c r="B26" s="389"/>
      <c r="C26" s="384"/>
      <c r="D26" s="384"/>
      <c r="E26" s="384"/>
      <c r="F26" s="384"/>
      <c r="G26" s="384"/>
      <c r="H26" s="384"/>
      <c r="I26" s="384"/>
      <c r="J26" s="384"/>
      <c r="K26" s="384"/>
      <c r="L26" s="381"/>
      <c r="M26" s="384"/>
      <c r="N26" s="386"/>
      <c r="O26" s="381"/>
      <c r="P26" s="381"/>
      <c r="Q26" s="381"/>
      <c r="R26" s="381"/>
      <c r="S26" s="381"/>
      <c r="T26" s="383"/>
      <c r="U26" s="383"/>
      <c r="V26" s="384"/>
      <c r="W26" s="384"/>
      <c r="X26" s="384"/>
      <c r="Y26" s="384"/>
      <c r="Z26" s="384"/>
      <c r="AA26" s="384"/>
      <c r="AB26" s="384"/>
      <c r="AC26" s="384"/>
      <c r="AD26" s="381"/>
      <c r="AE26" s="381"/>
      <c r="AF26" s="381"/>
      <c r="AG26" s="381"/>
      <c r="AH26" s="381"/>
      <c r="AI26" s="381"/>
      <c r="AJ26" s="381"/>
      <c r="AK26" s="381"/>
      <c r="AL26" s="381"/>
      <c r="AM26" s="384"/>
      <c r="AN26" s="384"/>
      <c r="AO26" s="384"/>
      <c r="AP26" s="384"/>
      <c r="AQ26" s="384"/>
      <c r="AR26" s="384"/>
      <c r="AS26" s="384"/>
      <c r="AT26" s="384"/>
      <c r="AU26" s="384"/>
      <c r="AV26" s="383"/>
      <c r="AW26" s="383"/>
      <c r="AX26" s="383"/>
      <c r="AY26" s="383"/>
      <c r="AZ26" s="383"/>
      <c r="BA26" s="383"/>
      <c r="BB26" s="388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</row>
    <row r="27" spans="2:70" s="84" customFormat="1" ht="16.5" customHeight="1" x14ac:dyDescent="0.3">
      <c r="B27" s="389"/>
      <c r="C27" s="384"/>
      <c r="D27" s="384"/>
      <c r="E27" s="384"/>
      <c r="F27" s="384"/>
      <c r="G27" s="384"/>
      <c r="H27" s="384"/>
      <c r="I27" s="384"/>
      <c r="J27" s="384"/>
      <c r="K27" s="384"/>
      <c r="L27" s="382"/>
      <c r="M27" s="384"/>
      <c r="N27" s="387"/>
      <c r="O27" s="382"/>
      <c r="P27" s="382"/>
      <c r="Q27" s="382"/>
      <c r="R27" s="382"/>
      <c r="S27" s="382"/>
      <c r="T27" s="383"/>
      <c r="U27" s="383"/>
      <c r="V27" s="384"/>
      <c r="W27" s="384"/>
      <c r="X27" s="384"/>
      <c r="Y27" s="384"/>
      <c r="Z27" s="384"/>
      <c r="AA27" s="384"/>
      <c r="AB27" s="384"/>
      <c r="AC27" s="384"/>
      <c r="AD27" s="382"/>
      <c r="AE27" s="382"/>
      <c r="AF27" s="382"/>
      <c r="AG27" s="382"/>
      <c r="AH27" s="382"/>
      <c r="AI27" s="382"/>
      <c r="AJ27" s="382"/>
      <c r="AK27" s="382"/>
      <c r="AL27" s="382"/>
      <c r="AM27" s="384"/>
      <c r="AN27" s="384"/>
      <c r="AO27" s="384"/>
      <c r="AP27" s="384"/>
      <c r="AQ27" s="384"/>
      <c r="AR27" s="384"/>
      <c r="AS27" s="384"/>
      <c r="AT27" s="384"/>
      <c r="AU27" s="384"/>
      <c r="AV27" s="383"/>
      <c r="AW27" s="383"/>
      <c r="AX27" s="383"/>
      <c r="AY27" s="383"/>
      <c r="AZ27" s="383"/>
      <c r="BA27" s="383"/>
      <c r="BB27" s="388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</row>
    <row r="28" spans="2:70" s="84" customFormat="1" ht="16.5" customHeight="1" x14ac:dyDescent="0.3">
      <c r="B28" s="86"/>
      <c r="C28" s="87"/>
      <c r="D28" s="87"/>
      <c r="E28" s="87"/>
      <c r="F28" s="87"/>
      <c r="G28" s="87"/>
      <c r="H28" s="87"/>
      <c r="I28" s="87"/>
      <c r="J28" s="87"/>
      <c r="K28" s="87"/>
      <c r="L28" s="88"/>
      <c r="M28" s="87"/>
      <c r="N28" s="87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7"/>
      <c r="AI28" s="88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9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</row>
    <row r="29" spans="2:70" s="84" customFormat="1" ht="16.5" customHeight="1" x14ac:dyDescent="0.3">
      <c r="B29" s="389" t="s">
        <v>266</v>
      </c>
      <c r="C29" s="383" t="s">
        <v>184</v>
      </c>
      <c r="D29" s="383" t="s">
        <v>184</v>
      </c>
      <c r="E29" s="383" t="s">
        <v>184</v>
      </c>
      <c r="F29" s="384"/>
      <c r="G29" s="384"/>
      <c r="H29" s="384"/>
      <c r="I29" s="384"/>
      <c r="J29" s="384"/>
      <c r="K29" s="384"/>
      <c r="L29" s="380"/>
      <c r="M29" s="383"/>
      <c r="N29" s="383"/>
      <c r="O29" s="383"/>
      <c r="P29" s="383"/>
      <c r="Q29" s="383"/>
      <c r="R29" s="383"/>
      <c r="S29" s="383"/>
      <c r="T29" s="383" t="s">
        <v>118</v>
      </c>
      <c r="U29" s="383" t="s">
        <v>118</v>
      </c>
      <c r="V29" s="380" t="s">
        <v>184</v>
      </c>
      <c r="W29" s="380" t="s">
        <v>184</v>
      </c>
      <c r="X29" s="380" t="s">
        <v>241</v>
      </c>
      <c r="Y29" s="380" t="s">
        <v>241</v>
      </c>
      <c r="Z29" s="380" t="s">
        <v>242</v>
      </c>
      <c r="AA29" s="384" t="s">
        <v>242</v>
      </c>
      <c r="AB29" s="384"/>
      <c r="AC29" s="384"/>
      <c r="AD29" s="384"/>
      <c r="AE29" s="384"/>
      <c r="AF29" s="384"/>
      <c r="AG29" s="384"/>
      <c r="AH29" s="384"/>
      <c r="AI29" s="383" t="s">
        <v>184</v>
      </c>
      <c r="AJ29" s="415" t="s">
        <v>121</v>
      </c>
      <c r="AK29" s="385" t="s">
        <v>121</v>
      </c>
      <c r="AL29" s="385" t="s">
        <v>121</v>
      </c>
      <c r="AM29" s="385" t="s">
        <v>121</v>
      </c>
      <c r="AN29" s="385" t="s">
        <v>122</v>
      </c>
      <c r="AO29" s="385" t="s">
        <v>122</v>
      </c>
      <c r="AP29" s="385" t="s">
        <v>122</v>
      </c>
      <c r="AQ29" s="385" t="s">
        <v>122</v>
      </c>
      <c r="AR29" s="385" t="s">
        <v>122</v>
      </c>
      <c r="AS29" s="385" t="s">
        <v>122</v>
      </c>
      <c r="AT29" s="385" t="s">
        <v>181</v>
      </c>
      <c r="AU29" s="385" t="s">
        <v>181</v>
      </c>
      <c r="AV29" s="385" t="s">
        <v>181</v>
      </c>
      <c r="AW29" s="385" t="s">
        <v>181</v>
      </c>
      <c r="AX29" s="385" t="s">
        <v>181</v>
      </c>
      <c r="AY29" s="385" t="s">
        <v>181</v>
      </c>
      <c r="AZ29" s="385" t="s">
        <v>181</v>
      </c>
      <c r="BA29" s="385" t="s">
        <v>181</v>
      </c>
      <c r="BB29" s="420" t="s">
        <v>181</v>
      </c>
      <c r="BE29" s="423"/>
      <c r="BF29" s="423"/>
      <c r="BG29" s="423"/>
      <c r="BH29" s="423"/>
      <c r="BI29" s="423"/>
      <c r="BJ29" s="423"/>
      <c r="BK29" s="85"/>
      <c r="BL29" s="85"/>
      <c r="BM29" s="423"/>
      <c r="BN29" s="423"/>
      <c r="BO29" s="423"/>
      <c r="BP29" s="423"/>
      <c r="BQ29" s="423"/>
      <c r="BR29" s="423"/>
    </row>
    <row r="30" spans="2:70" s="84" customFormat="1" ht="16.5" customHeight="1" x14ac:dyDescent="0.3">
      <c r="B30" s="389"/>
      <c r="C30" s="384"/>
      <c r="D30" s="384"/>
      <c r="E30" s="384"/>
      <c r="F30" s="384"/>
      <c r="G30" s="384"/>
      <c r="H30" s="384"/>
      <c r="I30" s="384"/>
      <c r="J30" s="384"/>
      <c r="K30" s="384"/>
      <c r="L30" s="381"/>
      <c r="M30" s="384"/>
      <c r="N30" s="384"/>
      <c r="O30" s="384"/>
      <c r="P30" s="384"/>
      <c r="Q30" s="384"/>
      <c r="R30" s="384"/>
      <c r="S30" s="384"/>
      <c r="T30" s="383"/>
      <c r="U30" s="383"/>
      <c r="V30" s="381"/>
      <c r="W30" s="381"/>
      <c r="X30" s="381"/>
      <c r="Y30" s="381"/>
      <c r="Z30" s="381"/>
      <c r="AA30" s="384"/>
      <c r="AB30" s="384"/>
      <c r="AC30" s="384"/>
      <c r="AD30" s="384"/>
      <c r="AE30" s="384"/>
      <c r="AF30" s="384"/>
      <c r="AG30" s="384"/>
      <c r="AH30" s="384"/>
      <c r="AI30" s="384"/>
      <c r="AJ30" s="416"/>
      <c r="AK30" s="386"/>
      <c r="AL30" s="386"/>
      <c r="AM30" s="386"/>
      <c r="AN30" s="386"/>
      <c r="AO30" s="386"/>
      <c r="AP30" s="386"/>
      <c r="AQ30" s="386"/>
      <c r="AR30" s="386"/>
      <c r="AS30" s="386"/>
      <c r="AT30" s="386"/>
      <c r="AU30" s="386"/>
      <c r="AV30" s="386"/>
      <c r="AW30" s="386"/>
      <c r="AX30" s="386"/>
      <c r="AY30" s="386"/>
      <c r="AZ30" s="386"/>
      <c r="BA30" s="386"/>
      <c r="BB30" s="421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</row>
    <row r="31" spans="2:70" s="84" customFormat="1" ht="16.5" customHeight="1" x14ac:dyDescent="0.3">
      <c r="B31" s="389"/>
      <c r="C31" s="384"/>
      <c r="D31" s="384"/>
      <c r="E31" s="384"/>
      <c r="F31" s="384"/>
      <c r="G31" s="384"/>
      <c r="H31" s="384"/>
      <c r="I31" s="384"/>
      <c r="J31" s="384"/>
      <c r="K31" s="384"/>
      <c r="L31" s="381"/>
      <c r="M31" s="384"/>
      <c r="N31" s="384"/>
      <c r="O31" s="384"/>
      <c r="P31" s="384"/>
      <c r="Q31" s="384"/>
      <c r="R31" s="384"/>
      <c r="S31" s="384"/>
      <c r="T31" s="383"/>
      <c r="U31" s="383"/>
      <c r="V31" s="381"/>
      <c r="W31" s="381"/>
      <c r="X31" s="381"/>
      <c r="Y31" s="381"/>
      <c r="Z31" s="381"/>
      <c r="AA31" s="384"/>
      <c r="AB31" s="384"/>
      <c r="AC31" s="384"/>
      <c r="AD31" s="384"/>
      <c r="AE31" s="384"/>
      <c r="AF31" s="384"/>
      <c r="AG31" s="384"/>
      <c r="AH31" s="384"/>
      <c r="AI31" s="384"/>
      <c r="AJ31" s="416"/>
      <c r="AK31" s="386"/>
      <c r="AL31" s="386"/>
      <c r="AM31" s="386"/>
      <c r="AN31" s="386"/>
      <c r="AO31" s="386"/>
      <c r="AP31" s="386"/>
      <c r="AQ31" s="386"/>
      <c r="AR31" s="386"/>
      <c r="AS31" s="386"/>
      <c r="AT31" s="386"/>
      <c r="AU31" s="386"/>
      <c r="AV31" s="386"/>
      <c r="AW31" s="386"/>
      <c r="AX31" s="386"/>
      <c r="AY31" s="386"/>
      <c r="AZ31" s="386"/>
      <c r="BA31" s="386"/>
      <c r="BB31" s="421"/>
      <c r="BE31" s="423"/>
      <c r="BF31" s="423"/>
      <c r="BG31" s="423"/>
      <c r="BH31" s="423"/>
      <c r="BI31" s="423"/>
      <c r="BJ31" s="423"/>
      <c r="BK31" s="85"/>
      <c r="BL31" s="85"/>
      <c r="BM31" s="423"/>
      <c r="BN31" s="423"/>
      <c r="BO31" s="423"/>
      <c r="BP31" s="423"/>
      <c r="BQ31" s="423"/>
      <c r="BR31" s="423"/>
    </row>
    <row r="32" spans="2:70" s="84" customFormat="1" ht="16.5" customHeight="1" x14ac:dyDescent="0.3">
      <c r="B32" s="389"/>
      <c r="C32" s="384"/>
      <c r="D32" s="384"/>
      <c r="E32" s="384"/>
      <c r="F32" s="384"/>
      <c r="G32" s="384"/>
      <c r="H32" s="384"/>
      <c r="I32" s="384"/>
      <c r="J32" s="384"/>
      <c r="K32" s="384"/>
      <c r="L32" s="381"/>
      <c r="M32" s="384"/>
      <c r="N32" s="384"/>
      <c r="O32" s="384"/>
      <c r="P32" s="384"/>
      <c r="Q32" s="384"/>
      <c r="R32" s="384"/>
      <c r="S32" s="384"/>
      <c r="T32" s="383"/>
      <c r="U32" s="383"/>
      <c r="V32" s="381"/>
      <c r="W32" s="381"/>
      <c r="X32" s="381"/>
      <c r="Y32" s="381"/>
      <c r="Z32" s="381"/>
      <c r="AA32" s="384"/>
      <c r="AB32" s="384"/>
      <c r="AC32" s="384"/>
      <c r="AD32" s="384"/>
      <c r="AE32" s="384"/>
      <c r="AF32" s="384"/>
      <c r="AG32" s="384"/>
      <c r="AH32" s="384"/>
      <c r="AI32" s="384"/>
      <c r="AJ32" s="416"/>
      <c r="AK32" s="386"/>
      <c r="AL32" s="386"/>
      <c r="AM32" s="386"/>
      <c r="AN32" s="386"/>
      <c r="AO32" s="386"/>
      <c r="AP32" s="386"/>
      <c r="AQ32" s="386"/>
      <c r="AR32" s="386"/>
      <c r="AS32" s="386"/>
      <c r="AT32" s="386"/>
      <c r="AU32" s="386"/>
      <c r="AV32" s="386"/>
      <c r="AW32" s="386"/>
      <c r="AX32" s="386"/>
      <c r="AY32" s="386"/>
      <c r="AZ32" s="386"/>
      <c r="BA32" s="386"/>
      <c r="BB32" s="421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</row>
    <row r="33" spans="2:70" s="84" customFormat="1" ht="16.5" customHeight="1" x14ac:dyDescent="0.3">
      <c r="B33" s="389"/>
      <c r="C33" s="384"/>
      <c r="D33" s="384"/>
      <c r="E33" s="384"/>
      <c r="F33" s="384"/>
      <c r="G33" s="384"/>
      <c r="H33" s="384"/>
      <c r="I33" s="384"/>
      <c r="J33" s="384"/>
      <c r="K33" s="384"/>
      <c r="L33" s="381"/>
      <c r="M33" s="384"/>
      <c r="N33" s="384"/>
      <c r="O33" s="384"/>
      <c r="P33" s="384"/>
      <c r="Q33" s="384"/>
      <c r="R33" s="384"/>
      <c r="S33" s="384"/>
      <c r="T33" s="383"/>
      <c r="U33" s="383"/>
      <c r="V33" s="381"/>
      <c r="W33" s="381"/>
      <c r="X33" s="381"/>
      <c r="Y33" s="381"/>
      <c r="Z33" s="381"/>
      <c r="AA33" s="384"/>
      <c r="AB33" s="384"/>
      <c r="AC33" s="384"/>
      <c r="AD33" s="384"/>
      <c r="AE33" s="384"/>
      <c r="AF33" s="384"/>
      <c r="AG33" s="384"/>
      <c r="AH33" s="384"/>
      <c r="AI33" s="384"/>
      <c r="AJ33" s="416"/>
      <c r="AK33" s="386"/>
      <c r="AL33" s="386"/>
      <c r="AM33" s="386"/>
      <c r="AN33" s="386"/>
      <c r="AO33" s="386"/>
      <c r="AP33" s="386"/>
      <c r="AQ33" s="386"/>
      <c r="AR33" s="386"/>
      <c r="AS33" s="386"/>
      <c r="AT33" s="386"/>
      <c r="AU33" s="386"/>
      <c r="AV33" s="386"/>
      <c r="AW33" s="386"/>
      <c r="AX33" s="386"/>
      <c r="AY33" s="386"/>
      <c r="AZ33" s="386"/>
      <c r="BA33" s="386"/>
      <c r="BB33" s="421"/>
      <c r="BE33" s="423"/>
      <c r="BF33" s="423"/>
      <c r="BG33" s="423"/>
      <c r="BH33" s="423"/>
      <c r="BI33" s="423"/>
      <c r="BJ33" s="423"/>
      <c r="BK33" s="85"/>
      <c r="BL33" s="85"/>
      <c r="BM33" s="423"/>
      <c r="BN33" s="423"/>
      <c r="BO33" s="423"/>
      <c r="BP33" s="423"/>
      <c r="BQ33" s="423"/>
      <c r="BR33" s="423"/>
    </row>
    <row r="34" spans="2:70" s="84" customFormat="1" ht="16.5" customHeight="1" thickBot="1" x14ac:dyDescent="0.35">
      <c r="B34" s="412"/>
      <c r="C34" s="413"/>
      <c r="D34" s="413"/>
      <c r="E34" s="413"/>
      <c r="F34" s="413"/>
      <c r="G34" s="413"/>
      <c r="H34" s="413"/>
      <c r="I34" s="413"/>
      <c r="J34" s="413"/>
      <c r="K34" s="413"/>
      <c r="L34" s="414"/>
      <c r="M34" s="413"/>
      <c r="N34" s="413"/>
      <c r="O34" s="413"/>
      <c r="P34" s="413"/>
      <c r="Q34" s="413"/>
      <c r="R34" s="413"/>
      <c r="S34" s="413"/>
      <c r="T34" s="419"/>
      <c r="U34" s="419"/>
      <c r="V34" s="414"/>
      <c r="W34" s="414"/>
      <c r="X34" s="414"/>
      <c r="Y34" s="414"/>
      <c r="Z34" s="414"/>
      <c r="AA34" s="413"/>
      <c r="AB34" s="413"/>
      <c r="AC34" s="413"/>
      <c r="AD34" s="413"/>
      <c r="AE34" s="413"/>
      <c r="AF34" s="413"/>
      <c r="AG34" s="413"/>
      <c r="AH34" s="413"/>
      <c r="AI34" s="413"/>
      <c r="AJ34" s="417"/>
      <c r="AK34" s="418"/>
      <c r="AL34" s="418"/>
      <c r="AM34" s="418"/>
      <c r="AN34" s="418"/>
      <c r="AO34" s="418"/>
      <c r="AP34" s="418"/>
      <c r="AQ34" s="418"/>
      <c r="AR34" s="418"/>
      <c r="AS34" s="418"/>
      <c r="AT34" s="418"/>
      <c r="AU34" s="418"/>
      <c r="AV34" s="418"/>
      <c r="AW34" s="418"/>
      <c r="AX34" s="418"/>
      <c r="AY34" s="418"/>
      <c r="AZ34" s="418"/>
      <c r="BA34" s="418"/>
      <c r="BB34" s="422"/>
    </row>
    <row r="35" spans="2:70" s="50" customFormat="1" ht="12.75" x14ac:dyDescent="0.2"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</row>
    <row r="36" spans="2:70" s="52" customFormat="1" x14ac:dyDescent="0.25">
      <c r="B36" s="53" t="s">
        <v>123</v>
      </c>
      <c r="C36" s="54"/>
      <c r="D36" s="54"/>
      <c r="E36" s="54"/>
      <c r="F36" s="54"/>
      <c r="G36" s="54"/>
      <c r="H36" s="54"/>
      <c r="I36" s="54"/>
      <c r="J36" s="55" t="s">
        <v>126</v>
      </c>
      <c r="K36" s="56" t="s">
        <v>124</v>
      </c>
      <c r="L36" s="54" t="s">
        <v>182</v>
      </c>
      <c r="M36" s="54"/>
      <c r="N36" s="54"/>
      <c r="O36" s="54"/>
      <c r="P36" s="54"/>
      <c r="Q36" s="54"/>
      <c r="R36" s="54"/>
      <c r="S36" s="54"/>
      <c r="T36" s="54"/>
      <c r="U36" s="54"/>
      <c r="V36" s="57"/>
      <c r="W36" s="57"/>
      <c r="X36" s="58"/>
      <c r="Y36" s="58"/>
      <c r="Z36" s="58"/>
      <c r="AA36" s="58"/>
      <c r="AB36" s="58"/>
      <c r="AC36" s="58"/>
      <c r="AD36" s="58"/>
      <c r="AP36" s="59"/>
      <c r="AQ36" s="57"/>
      <c r="AR36" s="60"/>
      <c r="AS36" s="60"/>
      <c r="AT36" s="60"/>
      <c r="AU36" s="60"/>
      <c r="AW36" s="61"/>
      <c r="AX36" s="62"/>
      <c r="AY36" s="62"/>
      <c r="AZ36" s="62"/>
      <c r="BA36" s="62"/>
      <c r="BB36" s="62"/>
      <c r="BC36" s="61"/>
    </row>
    <row r="37" spans="2:70" s="52" customFormat="1" x14ac:dyDescent="0.25">
      <c r="B37" s="54"/>
      <c r="C37" s="54"/>
      <c r="D37" s="54"/>
      <c r="E37" s="54"/>
      <c r="F37" s="54"/>
      <c r="G37" s="54"/>
      <c r="H37" s="54"/>
      <c r="I37" s="54"/>
      <c r="J37" s="63"/>
      <c r="K37" s="63"/>
      <c r="L37" s="64"/>
      <c r="M37" s="63"/>
      <c r="N37" s="63"/>
      <c r="O37" s="63"/>
      <c r="P37" s="63"/>
      <c r="Q37" s="63"/>
      <c r="R37" s="63"/>
      <c r="S37" s="63"/>
      <c r="T37" s="63"/>
      <c r="U37" s="63"/>
      <c r="V37" s="58"/>
      <c r="W37" s="58"/>
      <c r="X37" s="58"/>
      <c r="Y37" s="58"/>
      <c r="Z37" s="58"/>
      <c r="AA37" s="58"/>
      <c r="AB37" s="58"/>
      <c r="AC37" s="58"/>
      <c r="AD37" s="58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</row>
    <row r="38" spans="2:70" s="52" customFormat="1" x14ac:dyDescent="0.25">
      <c r="B38" s="54"/>
      <c r="C38" s="54"/>
      <c r="D38" s="54"/>
      <c r="E38" s="54"/>
      <c r="F38" s="54"/>
      <c r="G38" s="54"/>
      <c r="H38" s="54"/>
      <c r="I38" s="54"/>
      <c r="J38" s="65" t="s">
        <v>121</v>
      </c>
      <c r="K38" s="56" t="s">
        <v>124</v>
      </c>
      <c r="L38" s="54" t="s">
        <v>129</v>
      </c>
      <c r="M38" s="54"/>
      <c r="N38" s="54"/>
      <c r="O38" s="54"/>
      <c r="P38" s="54"/>
      <c r="Q38" s="54"/>
      <c r="R38" s="54"/>
      <c r="S38" s="63"/>
      <c r="T38" s="63"/>
      <c r="U38" s="63"/>
      <c r="V38" s="57"/>
      <c r="W38" s="57"/>
      <c r="X38" s="58"/>
      <c r="Y38" s="58"/>
      <c r="Z38" s="58"/>
      <c r="AA38" s="58"/>
      <c r="AB38" s="58"/>
      <c r="AC38" s="58"/>
      <c r="AD38" s="58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U38" s="54"/>
      <c r="AV38" s="54"/>
      <c r="AW38" s="54"/>
      <c r="AX38" s="54"/>
      <c r="AY38" s="54"/>
      <c r="AZ38" s="54"/>
      <c r="BA38" s="54"/>
      <c r="BB38" s="54"/>
    </row>
    <row r="39" spans="2:70" s="66" customFormat="1" x14ac:dyDescent="0.25">
      <c r="B39" s="63"/>
      <c r="C39" s="63"/>
      <c r="D39" s="63"/>
      <c r="E39" s="63"/>
      <c r="F39" s="63"/>
      <c r="G39" s="63"/>
      <c r="H39" s="63"/>
      <c r="I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U39" s="63"/>
      <c r="AV39" s="63"/>
      <c r="AW39" s="63"/>
      <c r="AX39" s="63"/>
      <c r="AY39" s="63"/>
      <c r="AZ39" s="63"/>
      <c r="BA39" s="63"/>
      <c r="BB39" s="63"/>
    </row>
    <row r="40" spans="2:70" s="66" customFormat="1" x14ac:dyDescent="0.25">
      <c r="B40" s="63"/>
      <c r="C40" s="63"/>
      <c r="D40" s="63"/>
      <c r="E40" s="63"/>
      <c r="F40" s="63"/>
      <c r="G40" s="63"/>
      <c r="H40" s="63"/>
      <c r="I40" s="63"/>
      <c r="J40" s="55" t="s">
        <v>122</v>
      </c>
      <c r="K40" s="56" t="s">
        <v>124</v>
      </c>
      <c r="L40" s="54" t="s">
        <v>183</v>
      </c>
      <c r="M40" s="54"/>
      <c r="N40" s="54"/>
      <c r="AE40" s="54"/>
      <c r="AF40" s="62"/>
      <c r="AG40" s="54"/>
      <c r="AH40" s="54"/>
      <c r="AI40" s="54"/>
      <c r="AJ40" s="54"/>
      <c r="AK40" s="54"/>
      <c r="AL40" s="54"/>
      <c r="AM40" s="54"/>
      <c r="AN40" s="54"/>
      <c r="AO40" s="63"/>
      <c r="AU40" s="67"/>
      <c r="AV40" s="63"/>
      <c r="AW40" s="63"/>
      <c r="AX40" s="63"/>
      <c r="AY40" s="63"/>
      <c r="AZ40" s="63"/>
      <c r="BA40" s="63"/>
      <c r="BB40" s="63"/>
    </row>
    <row r="41" spans="2:70" s="68" customFormat="1" x14ac:dyDescent="0.25"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</row>
    <row r="42" spans="2:70" s="68" customFormat="1" x14ac:dyDescent="0.25">
      <c r="B42" s="63"/>
      <c r="C42" s="63"/>
      <c r="D42" s="63"/>
      <c r="E42" s="63"/>
      <c r="F42" s="63"/>
      <c r="G42" s="63"/>
      <c r="H42" s="63"/>
      <c r="I42" s="63"/>
      <c r="J42" s="65" t="s">
        <v>118</v>
      </c>
      <c r="K42" s="56" t="s">
        <v>124</v>
      </c>
      <c r="L42" s="54" t="s">
        <v>127</v>
      </c>
      <c r="M42" s="54"/>
      <c r="N42" s="54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</row>
    <row r="44" spans="2:70" x14ac:dyDescent="0.25">
      <c r="J44" s="65" t="s">
        <v>181</v>
      </c>
      <c r="K44" s="56" t="s">
        <v>124</v>
      </c>
      <c r="L44" s="54" t="s">
        <v>240</v>
      </c>
      <c r="M44" s="54"/>
      <c r="N44" s="54"/>
    </row>
  </sheetData>
  <mergeCells count="287">
    <mergeCell ref="AZ8:AZ13"/>
    <mergeCell ref="BA8:BA13"/>
    <mergeCell ref="BB8:BB13"/>
    <mergeCell ref="AQ8:AQ13"/>
    <mergeCell ref="AR8:AR13"/>
    <mergeCell ref="AS8:AS13"/>
    <mergeCell ref="AT8:AT13"/>
    <mergeCell ref="AU8:AU13"/>
    <mergeCell ref="AV8:AV13"/>
    <mergeCell ref="AW8:AW13"/>
    <mergeCell ref="AX8:AX13"/>
    <mergeCell ref="AY8:AY13"/>
    <mergeCell ref="AH8:AH13"/>
    <mergeCell ref="AI8:AI13"/>
    <mergeCell ref="AJ8:AJ13"/>
    <mergeCell ref="AK8:AK13"/>
    <mergeCell ref="AL8:AL13"/>
    <mergeCell ref="AM8:AM13"/>
    <mergeCell ref="AN8:AN13"/>
    <mergeCell ref="AO8:AO13"/>
    <mergeCell ref="AP8:AP13"/>
    <mergeCell ref="Y8:Y13"/>
    <mergeCell ref="Z8:Z13"/>
    <mergeCell ref="AA8:AA13"/>
    <mergeCell ref="AB8:AB13"/>
    <mergeCell ref="AC8:AC13"/>
    <mergeCell ref="AD8:AD13"/>
    <mergeCell ref="AE8:AE13"/>
    <mergeCell ref="AF8:AF13"/>
    <mergeCell ref="AG8:AG13"/>
    <mergeCell ref="P8:P13"/>
    <mergeCell ref="Q8:Q13"/>
    <mergeCell ref="R8:R13"/>
    <mergeCell ref="S8:S13"/>
    <mergeCell ref="T8:T13"/>
    <mergeCell ref="U8:U13"/>
    <mergeCell ref="V8:V13"/>
    <mergeCell ref="W8:W13"/>
    <mergeCell ref="X8:X13"/>
    <mergeCell ref="B8:B13"/>
    <mergeCell ref="C8:C13"/>
    <mergeCell ref="D8:D13"/>
    <mergeCell ref="E8:E13"/>
    <mergeCell ref="F8:F13"/>
    <mergeCell ref="G8:G13"/>
    <mergeCell ref="H8:H13"/>
    <mergeCell ref="I8:I13"/>
    <mergeCell ref="J8:J13"/>
    <mergeCell ref="BE33:BJ33"/>
    <mergeCell ref="BE31:BJ31"/>
    <mergeCell ref="BE29:BJ29"/>
    <mergeCell ref="BE24:BJ24"/>
    <mergeCell ref="BE22:BJ22"/>
    <mergeCell ref="BM29:BR29"/>
    <mergeCell ref="BM31:BR31"/>
    <mergeCell ref="BM33:BR33"/>
    <mergeCell ref="AK15:AK20"/>
    <mergeCell ref="AL15:AL20"/>
    <mergeCell ref="AU29:AU34"/>
    <mergeCell ref="AV29:AV34"/>
    <mergeCell ref="AW29:AW34"/>
    <mergeCell ref="AX29:AX34"/>
    <mergeCell ref="AY29:AY34"/>
    <mergeCell ref="AZ29:AZ34"/>
    <mergeCell ref="BA29:BA34"/>
    <mergeCell ref="AO15:AO20"/>
    <mergeCell ref="AP15:AP20"/>
    <mergeCell ref="AZ15:AZ20"/>
    <mergeCell ref="BA15:BA20"/>
    <mergeCell ref="AT15:AT20"/>
    <mergeCell ref="AU15:AU20"/>
    <mergeCell ref="AV15:AV20"/>
    <mergeCell ref="BB29:BB34"/>
    <mergeCell ref="AL29:AL34"/>
    <mergeCell ref="AM29:AM34"/>
    <mergeCell ref="AN29:AN34"/>
    <mergeCell ref="AO29:AO34"/>
    <mergeCell ref="AP29:AP34"/>
    <mergeCell ref="AQ29:AQ34"/>
    <mergeCell ref="AR29:AR34"/>
    <mergeCell ref="AS29:AS34"/>
    <mergeCell ref="AT29:AT34"/>
    <mergeCell ref="AI29:AI34"/>
    <mergeCell ref="AJ29:AJ34"/>
    <mergeCell ref="AK29:AK34"/>
    <mergeCell ref="T29:T34"/>
    <mergeCell ref="U29:U34"/>
    <mergeCell ref="V29:V34"/>
    <mergeCell ref="W29:W34"/>
    <mergeCell ref="X29:X34"/>
    <mergeCell ref="Y29:Y34"/>
    <mergeCell ref="Z29:Z34"/>
    <mergeCell ref="AA29:AA34"/>
    <mergeCell ref="AB29:AB34"/>
    <mergeCell ref="AC29:AC34"/>
    <mergeCell ref="AD29:AD34"/>
    <mergeCell ref="AE29:AE34"/>
    <mergeCell ref="AF29:AF34"/>
    <mergeCell ref="AG29:AG34"/>
    <mergeCell ref="AH29:AH34"/>
    <mergeCell ref="K29:K34"/>
    <mergeCell ref="L29:L34"/>
    <mergeCell ref="M29:M34"/>
    <mergeCell ref="N29:N34"/>
    <mergeCell ref="O29:O34"/>
    <mergeCell ref="P29:P34"/>
    <mergeCell ref="Q29:Q34"/>
    <mergeCell ref="R29:R34"/>
    <mergeCell ref="S29:S34"/>
    <mergeCell ref="B29:B34"/>
    <mergeCell ref="C29:C34"/>
    <mergeCell ref="D29:D34"/>
    <mergeCell ref="E29:E34"/>
    <mergeCell ref="F29:F34"/>
    <mergeCell ref="G29:G34"/>
    <mergeCell ref="H29:H34"/>
    <mergeCell ref="I29:I34"/>
    <mergeCell ref="J29:J34"/>
    <mergeCell ref="B1:BB1"/>
    <mergeCell ref="B3:B6"/>
    <mergeCell ref="C3:F3"/>
    <mergeCell ref="G3:G5"/>
    <mergeCell ref="H3:J3"/>
    <mergeCell ref="K3:K5"/>
    <mergeCell ref="L3:O3"/>
    <mergeCell ref="P3:S3"/>
    <mergeCell ref="T3:T5"/>
    <mergeCell ref="U3:W3"/>
    <mergeCell ref="AQ4:AQ5"/>
    <mergeCell ref="AR4:AR5"/>
    <mergeCell ref="X3:X5"/>
    <mergeCell ref="Y3:AA3"/>
    <mergeCell ref="AB3:AB5"/>
    <mergeCell ref="AC3:AF3"/>
    <mergeCell ref="AG3:AG5"/>
    <mergeCell ref="AH3:AJ3"/>
    <mergeCell ref="AC4:AC5"/>
    <mergeCell ref="AD4:AD5"/>
    <mergeCell ref="AE4:AE5"/>
    <mergeCell ref="AF4:AF5"/>
    <mergeCell ref="N4:N5"/>
    <mergeCell ref="O4:O5"/>
    <mergeCell ref="AY3:BB3"/>
    <mergeCell ref="C4:C5"/>
    <mergeCell ref="D4:D5"/>
    <mergeCell ref="E4:E5"/>
    <mergeCell ref="F4:F5"/>
    <mergeCell ref="H4:H5"/>
    <mergeCell ref="I4:I5"/>
    <mergeCell ref="J4:J5"/>
    <mergeCell ref="L4:L5"/>
    <mergeCell ref="M4:M5"/>
    <mergeCell ref="AK3:AK5"/>
    <mergeCell ref="AL3:AO3"/>
    <mergeCell ref="AP3:AS3"/>
    <mergeCell ref="AT3:AT5"/>
    <mergeCell ref="AU3:AW3"/>
    <mergeCell ref="AX3:AX5"/>
    <mergeCell ref="AO4:AO5"/>
    <mergeCell ref="AP4:AP5"/>
    <mergeCell ref="AJ4:AJ5"/>
    <mergeCell ref="AL4:AL5"/>
    <mergeCell ref="AM4:AM5"/>
    <mergeCell ref="U4:U5"/>
    <mergeCell ref="V4:V5"/>
    <mergeCell ref="W4:W5"/>
    <mergeCell ref="Y4:Y5"/>
    <mergeCell ref="Z4:Z5"/>
    <mergeCell ref="AA4:AA5"/>
    <mergeCell ref="J15:J20"/>
    <mergeCell ref="K15:K20"/>
    <mergeCell ref="L15:L20"/>
    <mergeCell ref="M15:M20"/>
    <mergeCell ref="N15:N20"/>
    <mergeCell ref="O15:O20"/>
    <mergeCell ref="P15:P20"/>
    <mergeCell ref="Q15:Q20"/>
    <mergeCell ref="R15:R20"/>
    <mergeCell ref="S15:S20"/>
    <mergeCell ref="T15:T20"/>
    <mergeCell ref="U15:U20"/>
    <mergeCell ref="P4:P5"/>
    <mergeCell ref="Q4:Q5"/>
    <mergeCell ref="R4:R5"/>
    <mergeCell ref="S4:S5"/>
    <mergeCell ref="K8:K13"/>
    <mergeCell ref="L8:L13"/>
    <mergeCell ref="M8:M13"/>
    <mergeCell ref="N8:N13"/>
    <mergeCell ref="O8:O13"/>
    <mergeCell ref="BA4:BA5"/>
    <mergeCell ref="BB4:BB5"/>
    <mergeCell ref="B15:B20"/>
    <mergeCell ref="C15:C20"/>
    <mergeCell ref="D15:D20"/>
    <mergeCell ref="E15:E20"/>
    <mergeCell ref="F15:F20"/>
    <mergeCell ref="G15:G20"/>
    <mergeCell ref="H15:H20"/>
    <mergeCell ref="I15:I20"/>
    <mergeCell ref="AS4:AS5"/>
    <mergeCell ref="AU4:AU5"/>
    <mergeCell ref="AV4:AV5"/>
    <mergeCell ref="AW4:AW5"/>
    <mergeCell ref="AY4:AY5"/>
    <mergeCell ref="AZ4:AZ5"/>
    <mergeCell ref="AH4:AH5"/>
    <mergeCell ref="AI4:AI5"/>
    <mergeCell ref="V15:V20"/>
    <mergeCell ref="W15:W20"/>
    <mergeCell ref="X15:X20"/>
    <mergeCell ref="AH15:AH20"/>
    <mergeCell ref="AI15:AI20"/>
    <mergeCell ref="AN4:AN5"/>
    <mergeCell ref="AF15:AF20"/>
    <mergeCell ref="AG15:AG20"/>
    <mergeCell ref="Y15:Y20"/>
    <mergeCell ref="Z15:Z20"/>
    <mergeCell ref="AA15:AA20"/>
    <mergeCell ref="B21:BB21"/>
    <mergeCell ref="BB15:BB20"/>
    <mergeCell ref="AJ15:AJ20"/>
    <mergeCell ref="AM15:AM20"/>
    <mergeCell ref="AN15:AN20"/>
    <mergeCell ref="AB15:AB20"/>
    <mergeCell ref="AW15:AW20"/>
    <mergeCell ref="AX15:AX20"/>
    <mergeCell ref="AY15:AY20"/>
    <mergeCell ref="AQ15:AQ20"/>
    <mergeCell ref="AR15:AR20"/>
    <mergeCell ref="AS15:AS20"/>
    <mergeCell ref="B22:B27"/>
    <mergeCell ref="C22:C27"/>
    <mergeCell ref="D22:D27"/>
    <mergeCell ref="E22:E27"/>
    <mergeCell ref="F22:F27"/>
    <mergeCell ref="G22:G27"/>
    <mergeCell ref="AC15:AC20"/>
    <mergeCell ref="AD15:AD20"/>
    <mergeCell ref="AE15:AE20"/>
    <mergeCell ref="Q22:Q27"/>
    <mergeCell ref="S22:S27"/>
    <mergeCell ref="H22:H27"/>
    <mergeCell ref="I22:I27"/>
    <mergeCell ref="J22:J27"/>
    <mergeCell ref="K22:K27"/>
    <mergeCell ref="L22:L27"/>
    <mergeCell ref="M22:M27"/>
    <mergeCell ref="Z22:Z27"/>
    <mergeCell ref="T22:T27"/>
    <mergeCell ref="U22:U27"/>
    <mergeCell ref="V22:V27"/>
    <mergeCell ref="W22:W27"/>
    <mergeCell ref="X22:X27"/>
    <mergeCell ref="Y22:Y27"/>
    <mergeCell ref="BA22:BA27"/>
    <mergeCell ref="BB22:BB27"/>
    <mergeCell ref="AR22:AR27"/>
    <mergeCell ref="AS22:AS27"/>
    <mergeCell ref="AT22:AT27"/>
    <mergeCell ref="AU22:AU27"/>
    <mergeCell ref="AV22:AV27"/>
    <mergeCell ref="AW22:AW27"/>
    <mergeCell ref="AO22:AO27"/>
    <mergeCell ref="AP22:AP27"/>
    <mergeCell ref="AQ22:AQ27"/>
    <mergeCell ref="AX22:AX27"/>
    <mergeCell ref="AY22:AY27"/>
    <mergeCell ref="AZ22:AZ27"/>
    <mergeCell ref="AK22:AK27"/>
    <mergeCell ref="AL22:AL27"/>
    <mergeCell ref="AN22:AN27"/>
    <mergeCell ref="AF22:AF27"/>
    <mergeCell ref="AJ22:AJ27"/>
    <mergeCell ref="AG22:AG27"/>
    <mergeCell ref="AH22:AH27"/>
    <mergeCell ref="AI22:AI27"/>
    <mergeCell ref="N22:N27"/>
    <mergeCell ref="P22:P27"/>
    <mergeCell ref="R22:R27"/>
    <mergeCell ref="O22:O27"/>
    <mergeCell ref="AA22:AA27"/>
    <mergeCell ref="AB22:AB27"/>
    <mergeCell ref="AC22:AC27"/>
    <mergeCell ref="AD22:AD27"/>
    <mergeCell ref="AM22:AM27"/>
    <mergeCell ref="AE22:AE27"/>
  </mergeCells>
  <pageMargins left="0.7" right="0.7" top="0.75" bottom="0.75" header="0.3" footer="0.3"/>
  <pageSetup paperSize="9" orientation="portrait" verticalDpi="0" r:id="rId1"/>
  <ignoredErrors>
    <ignoredError sqref="AY15 AY22 AY8 B8 B15 B22 B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"/>
  <sheetViews>
    <sheetView zoomScale="64" zoomScaleNormal="64" workbookViewId="0">
      <selection activeCell="F17" sqref="F17"/>
    </sheetView>
  </sheetViews>
  <sheetFormatPr defaultRowHeight="18.75" x14ac:dyDescent="0.3"/>
  <cols>
    <col min="1" max="1" width="4.140625" style="77" customWidth="1"/>
    <col min="2" max="2" width="12.5703125" style="77" customWidth="1"/>
    <col min="3" max="3" width="22.7109375" style="77" customWidth="1"/>
    <col min="4" max="5" width="14.85546875" style="77" customWidth="1"/>
    <col min="6" max="6" width="25.42578125" style="77" customWidth="1"/>
    <col min="7" max="7" width="18.42578125" style="77" customWidth="1"/>
    <col min="8" max="17" width="14.85546875" style="77" customWidth="1"/>
    <col min="18" max="16384" width="9.140625" style="77"/>
  </cols>
  <sheetData>
    <row r="1" spans="2:17" x14ac:dyDescent="0.3">
      <c r="B1" s="428" t="s">
        <v>267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</row>
    <row r="3" spans="2:17" ht="26.25" customHeight="1" x14ac:dyDescent="0.3">
      <c r="B3" s="440" t="s">
        <v>130</v>
      </c>
      <c r="C3" s="446" t="s">
        <v>194</v>
      </c>
      <c r="D3" s="445" t="s">
        <v>168</v>
      </c>
      <c r="E3" s="445"/>
      <c r="F3" s="435" t="s">
        <v>195</v>
      </c>
      <c r="G3" s="436"/>
      <c r="H3" s="429" t="s">
        <v>46</v>
      </c>
      <c r="I3" s="430"/>
      <c r="J3" s="429" t="s">
        <v>48</v>
      </c>
      <c r="K3" s="430"/>
      <c r="L3" s="429" t="s">
        <v>268</v>
      </c>
      <c r="M3" s="430"/>
      <c r="N3" s="429" t="s">
        <v>67</v>
      </c>
      <c r="O3" s="430"/>
      <c r="P3" s="440" t="s">
        <v>131</v>
      </c>
      <c r="Q3" s="440" t="s">
        <v>170</v>
      </c>
    </row>
    <row r="4" spans="2:17" ht="5.25" customHeight="1" x14ac:dyDescent="0.3">
      <c r="B4" s="441"/>
      <c r="C4" s="447"/>
      <c r="D4" s="445"/>
      <c r="E4" s="445"/>
      <c r="F4" s="437" t="s">
        <v>169</v>
      </c>
      <c r="G4" s="430"/>
      <c r="H4" s="431"/>
      <c r="I4" s="432"/>
      <c r="J4" s="431"/>
      <c r="K4" s="432"/>
      <c r="L4" s="431"/>
      <c r="M4" s="432"/>
      <c r="N4" s="431"/>
      <c r="O4" s="432"/>
      <c r="P4" s="441"/>
      <c r="Q4" s="441"/>
    </row>
    <row r="5" spans="2:17" ht="19.5" customHeight="1" x14ac:dyDescent="0.3">
      <c r="B5" s="441"/>
      <c r="C5" s="447"/>
      <c r="D5" s="445"/>
      <c r="E5" s="445"/>
      <c r="F5" s="438"/>
      <c r="G5" s="439"/>
      <c r="H5" s="431"/>
      <c r="I5" s="432"/>
      <c r="J5" s="431"/>
      <c r="K5" s="432"/>
      <c r="L5" s="431"/>
      <c r="M5" s="432"/>
      <c r="N5" s="431"/>
      <c r="O5" s="432"/>
      <c r="P5" s="441"/>
      <c r="Q5" s="441"/>
    </row>
    <row r="6" spans="2:17" ht="78" customHeight="1" x14ac:dyDescent="0.3">
      <c r="B6" s="442"/>
      <c r="C6" s="448"/>
      <c r="D6" s="445"/>
      <c r="E6" s="445"/>
      <c r="F6" s="93" t="s">
        <v>192</v>
      </c>
      <c r="G6" s="94" t="s">
        <v>193</v>
      </c>
      <c r="H6" s="433"/>
      <c r="I6" s="434"/>
      <c r="J6" s="433"/>
      <c r="K6" s="434"/>
      <c r="L6" s="433"/>
      <c r="M6" s="434"/>
      <c r="N6" s="433"/>
      <c r="O6" s="434"/>
      <c r="P6" s="442"/>
      <c r="Q6" s="442"/>
    </row>
    <row r="7" spans="2:17" s="98" customFormat="1" x14ac:dyDescent="0.3">
      <c r="B7" s="106">
        <v>1</v>
      </c>
      <c r="C7" s="107">
        <v>2</v>
      </c>
      <c r="D7" s="443">
        <v>3</v>
      </c>
      <c r="E7" s="444"/>
      <c r="F7" s="443">
        <v>4</v>
      </c>
      <c r="G7" s="444"/>
      <c r="H7" s="449">
        <v>5</v>
      </c>
      <c r="I7" s="449"/>
      <c r="J7" s="443">
        <v>6</v>
      </c>
      <c r="K7" s="444"/>
      <c r="L7" s="443">
        <v>7</v>
      </c>
      <c r="M7" s="444"/>
      <c r="N7" s="443">
        <v>8</v>
      </c>
      <c r="O7" s="444"/>
      <c r="P7" s="106">
        <v>9</v>
      </c>
      <c r="Q7" s="106">
        <v>10</v>
      </c>
    </row>
    <row r="8" spans="2:17" s="98" customFormat="1" x14ac:dyDescent="0.3">
      <c r="B8" s="95"/>
      <c r="C8" s="96" t="s">
        <v>136</v>
      </c>
      <c r="D8" s="97" t="s">
        <v>137</v>
      </c>
      <c r="E8" s="96" t="s">
        <v>136</v>
      </c>
      <c r="F8" s="97" t="s">
        <v>137</v>
      </c>
      <c r="G8" s="97" t="s">
        <v>137</v>
      </c>
      <c r="H8" s="97" t="s">
        <v>137</v>
      </c>
      <c r="I8" s="96" t="s">
        <v>136</v>
      </c>
      <c r="J8" s="97" t="s">
        <v>137</v>
      </c>
      <c r="K8" s="96" t="s">
        <v>136</v>
      </c>
      <c r="L8" s="97" t="s">
        <v>137</v>
      </c>
      <c r="M8" s="96" t="s">
        <v>136</v>
      </c>
      <c r="N8" s="97" t="s">
        <v>137</v>
      </c>
      <c r="O8" s="96" t="s">
        <v>136</v>
      </c>
      <c r="P8" s="96" t="s">
        <v>136</v>
      </c>
      <c r="Q8" s="96" t="s">
        <v>136</v>
      </c>
    </row>
    <row r="9" spans="2:17" s="109" customFormat="1" x14ac:dyDescent="0.3">
      <c r="B9" s="108" t="s">
        <v>133</v>
      </c>
      <c r="C9" s="100">
        <v>35</v>
      </c>
      <c r="D9" s="101">
        <v>144</v>
      </c>
      <c r="E9" s="100">
        <v>4</v>
      </c>
      <c r="F9" s="101">
        <v>126</v>
      </c>
      <c r="G9" s="101">
        <v>18</v>
      </c>
      <c r="H9" s="101"/>
      <c r="I9" s="100"/>
      <c r="J9" s="101"/>
      <c r="K9" s="100"/>
      <c r="L9" s="101"/>
      <c r="M9" s="100"/>
      <c r="N9" s="101"/>
      <c r="O9" s="100"/>
      <c r="P9" s="100">
        <v>9</v>
      </c>
      <c r="Q9" s="100">
        <v>48</v>
      </c>
    </row>
    <row r="10" spans="2:17" x14ac:dyDescent="0.3">
      <c r="B10" s="108" t="s">
        <v>134</v>
      </c>
      <c r="C10" s="100">
        <v>39</v>
      </c>
      <c r="D10" s="101">
        <v>144</v>
      </c>
      <c r="E10" s="100">
        <v>4</v>
      </c>
      <c r="F10" s="101">
        <v>126</v>
      </c>
      <c r="G10" s="101">
        <v>18</v>
      </c>
      <c r="H10" s="101"/>
      <c r="I10" s="100"/>
      <c r="J10" s="101"/>
      <c r="K10" s="100"/>
      <c r="L10" s="101"/>
      <c r="M10" s="100"/>
      <c r="N10" s="101"/>
      <c r="O10" s="100"/>
      <c r="P10" s="100">
        <v>9</v>
      </c>
      <c r="Q10" s="100">
        <v>52</v>
      </c>
    </row>
    <row r="11" spans="2:17" x14ac:dyDescent="0.3">
      <c r="B11" s="108" t="s">
        <v>135</v>
      </c>
      <c r="C11" s="100">
        <v>31</v>
      </c>
      <c r="D11" s="101">
        <v>216</v>
      </c>
      <c r="E11" s="100">
        <v>6</v>
      </c>
      <c r="F11" s="101">
        <v>216</v>
      </c>
      <c r="G11" s="101">
        <v>0</v>
      </c>
      <c r="H11" s="101">
        <v>108</v>
      </c>
      <c r="I11" s="100">
        <v>3</v>
      </c>
      <c r="J11" s="101">
        <v>108</v>
      </c>
      <c r="K11" s="100">
        <v>3</v>
      </c>
      <c r="L11" s="101"/>
      <c r="M11" s="100"/>
      <c r="N11" s="101"/>
      <c r="O11" s="100"/>
      <c r="P11" s="100">
        <v>9</v>
      </c>
      <c r="Q11" s="100">
        <v>52</v>
      </c>
    </row>
    <row r="12" spans="2:17" x14ac:dyDescent="0.3">
      <c r="B12" s="99" t="s">
        <v>269</v>
      </c>
      <c r="C12" s="100">
        <v>21</v>
      </c>
      <c r="D12" s="101">
        <v>216</v>
      </c>
      <c r="E12" s="100">
        <v>6</v>
      </c>
      <c r="F12" s="101">
        <v>180</v>
      </c>
      <c r="G12" s="101">
        <v>36</v>
      </c>
      <c r="H12" s="101">
        <v>72</v>
      </c>
      <c r="I12" s="100">
        <v>2</v>
      </c>
      <c r="J12" s="101">
        <v>72</v>
      </c>
      <c r="K12" s="100">
        <v>2</v>
      </c>
      <c r="L12" s="101">
        <v>144</v>
      </c>
      <c r="M12" s="100">
        <v>4</v>
      </c>
      <c r="N12" s="101">
        <v>216</v>
      </c>
      <c r="O12" s="100">
        <v>6</v>
      </c>
      <c r="P12" s="100">
        <v>2</v>
      </c>
      <c r="Q12" s="100">
        <v>43</v>
      </c>
    </row>
    <row r="13" spans="2:17" s="105" customFormat="1" x14ac:dyDescent="0.3">
      <c r="B13" s="102" t="s">
        <v>132</v>
      </c>
      <c r="C13" s="103">
        <f>SUM(C9:C12)</f>
        <v>126</v>
      </c>
      <c r="D13" s="104">
        <f>SUM(D9:D12)</f>
        <v>720</v>
      </c>
      <c r="E13" s="103">
        <f>SUM(E9:E12)</f>
        <v>20</v>
      </c>
      <c r="F13" s="104">
        <f>SUM(F9:F12)</f>
        <v>648</v>
      </c>
      <c r="G13" s="104">
        <f>SUM(G9:G12)</f>
        <v>72</v>
      </c>
      <c r="H13" s="104">
        <f>SUM(H11:H12)</f>
        <v>180</v>
      </c>
      <c r="I13" s="103">
        <f t="shared" ref="I13" si="0">SUM(I10:I12)</f>
        <v>5</v>
      </c>
      <c r="J13" s="104">
        <f>SUM(J8:J12)</f>
        <v>180</v>
      </c>
      <c r="K13" s="103">
        <f>SUM(K10:K12)</f>
        <v>5</v>
      </c>
      <c r="L13" s="104">
        <f>SUM(L12)</f>
        <v>144</v>
      </c>
      <c r="M13" s="103">
        <f>SUM(M12)</f>
        <v>4</v>
      </c>
      <c r="N13" s="104">
        <f>SUM(N12)</f>
        <v>216</v>
      </c>
      <c r="O13" s="103">
        <f>SUM(O12)</f>
        <v>6</v>
      </c>
      <c r="P13" s="103">
        <f>SUM(P9:P12)</f>
        <v>29</v>
      </c>
      <c r="Q13" s="103">
        <f>SUM(Q9:Q12)</f>
        <v>195</v>
      </c>
    </row>
  </sheetData>
  <mergeCells count="18">
    <mergeCell ref="N7:O7"/>
    <mergeCell ref="D3:E6"/>
    <mergeCell ref="C3:C6"/>
    <mergeCell ref="D7:E7"/>
    <mergeCell ref="F7:G7"/>
    <mergeCell ref="L7:M7"/>
    <mergeCell ref="H7:I7"/>
    <mergeCell ref="J7:K7"/>
    <mergeCell ref="B1:Q1"/>
    <mergeCell ref="H3:I6"/>
    <mergeCell ref="J3:K6"/>
    <mergeCell ref="F3:G3"/>
    <mergeCell ref="F4:G5"/>
    <mergeCell ref="B3:B6"/>
    <mergeCell ref="L3:M6"/>
    <mergeCell ref="N3:O6"/>
    <mergeCell ref="P3:P6"/>
    <mergeCell ref="Q3:Q6"/>
  </mergeCells>
  <pageMargins left="0.7" right="0.7" top="0.75" bottom="0.75" header="0.3" footer="0.3"/>
  <pageSetup paperSize="9" scale="57" fitToHeight="0" orientation="landscape" r:id="rId1"/>
  <ignoredErrors>
    <ignoredError sqref="J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104"/>
  <sheetViews>
    <sheetView tabSelected="1" topLeftCell="A4" zoomScale="90" zoomScaleNormal="90" workbookViewId="0">
      <selection activeCell="U11" sqref="T11:U11"/>
    </sheetView>
  </sheetViews>
  <sheetFormatPr defaultRowHeight="12.75" x14ac:dyDescent="0.25"/>
  <cols>
    <col min="1" max="1" width="4.140625" style="44" customWidth="1"/>
    <col min="2" max="2" width="14.7109375" style="44" customWidth="1"/>
    <col min="3" max="3" width="74.5703125" style="44" customWidth="1"/>
    <col min="4" max="4" width="9.5703125" style="44" customWidth="1"/>
    <col min="5" max="5" width="13.28515625" style="44" customWidth="1"/>
    <col min="6" max="9" width="6.7109375" style="44" customWidth="1"/>
    <col min="10" max="10" width="8.42578125" style="44" customWidth="1"/>
    <col min="11" max="11" width="6.7109375" style="44" customWidth="1"/>
    <col min="12" max="12" width="6.7109375" style="46" customWidth="1"/>
    <col min="13" max="13" width="6.7109375" style="44" customWidth="1"/>
    <col min="14" max="14" width="8.42578125" style="44" customWidth="1"/>
    <col min="15" max="34" width="6.7109375" style="44" customWidth="1"/>
    <col min="35" max="35" width="10.5703125" style="44" customWidth="1"/>
    <col min="36" max="36" width="8.85546875" style="44" customWidth="1"/>
    <col min="37" max="37" width="6.7109375" style="44" customWidth="1"/>
    <col min="38" max="38" width="5.85546875" style="44" customWidth="1"/>
    <col min="39" max="39" width="10.140625" style="44" customWidth="1"/>
    <col min="40" max="40" width="11.5703125" style="44" customWidth="1"/>
    <col min="41" max="41" width="13.28515625" style="44" customWidth="1"/>
    <col min="42" max="42" width="15.5703125" style="44" customWidth="1"/>
    <col min="43" max="16384" width="9.140625" style="44"/>
  </cols>
  <sheetData>
    <row r="1" spans="2:38" s="45" customFormat="1" ht="33" customHeight="1" thickBot="1" x14ac:dyDescent="0.3">
      <c r="B1" s="501" t="s">
        <v>9</v>
      </c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501"/>
      <c r="S1" s="502"/>
      <c r="T1" s="502"/>
      <c r="U1" s="502"/>
      <c r="V1" s="502"/>
      <c r="W1" s="502"/>
      <c r="X1" s="502"/>
      <c r="Y1" s="502"/>
      <c r="Z1" s="502"/>
      <c r="AA1" s="502"/>
      <c r="AB1" s="502"/>
      <c r="AC1" s="502"/>
      <c r="AD1" s="502"/>
      <c r="AE1" s="502"/>
      <c r="AF1" s="502"/>
      <c r="AG1" s="502"/>
      <c r="AH1" s="502"/>
      <c r="AI1" s="502"/>
      <c r="AJ1" s="502"/>
      <c r="AK1" s="502"/>
      <c r="AL1" s="502"/>
    </row>
    <row r="2" spans="2:38" s="78" customFormat="1" ht="43.5" customHeight="1" x14ac:dyDescent="0.25">
      <c r="B2" s="510" t="s">
        <v>10</v>
      </c>
      <c r="C2" s="515" t="s">
        <v>0</v>
      </c>
      <c r="D2" s="492" t="s">
        <v>165</v>
      </c>
      <c r="E2" s="493"/>
      <c r="F2" s="494"/>
      <c r="G2" s="489" t="s">
        <v>162</v>
      </c>
      <c r="H2" s="503" t="s">
        <v>166</v>
      </c>
      <c r="I2" s="504" t="s">
        <v>167</v>
      </c>
      <c r="J2" s="518" t="s">
        <v>158</v>
      </c>
      <c r="K2" s="522" t="s">
        <v>157</v>
      </c>
      <c r="L2" s="523"/>
      <c r="M2" s="510" t="s">
        <v>177</v>
      </c>
      <c r="N2" s="521" t="s">
        <v>159</v>
      </c>
      <c r="O2" s="522"/>
      <c r="P2" s="522"/>
      <c r="Q2" s="522"/>
      <c r="R2" s="523"/>
      <c r="S2" s="530" t="s">
        <v>208</v>
      </c>
      <c r="T2" s="531"/>
      <c r="U2" s="531"/>
      <c r="V2" s="531"/>
      <c r="W2" s="531"/>
      <c r="X2" s="531"/>
      <c r="Y2" s="531"/>
      <c r="Z2" s="531"/>
      <c r="AA2" s="531"/>
      <c r="AB2" s="531"/>
      <c r="AC2" s="531"/>
      <c r="AD2" s="531"/>
      <c r="AE2" s="531"/>
      <c r="AF2" s="531"/>
      <c r="AG2" s="531"/>
      <c r="AH2" s="532"/>
      <c r="AI2" s="122"/>
      <c r="AJ2" s="122"/>
      <c r="AK2" s="122"/>
      <c r="AL2" s="122"/>
    </row>
    <row r="3" spans="2:38" s="78" customFormat="1" ht="15" customHeight="1" x14ac:dyDescent="0.25">
      <c r="B3" s="511"/>
      <c r="C3" s="516"/>
      <c r="D3" s="485" t="s">
        <v>160</v>
      </c>
      <c r="E3" s="487" t="s">
        <v>161</v>
      </c>
      <c r="F3" s="487" t="s">
        <v>163</v>
      </c>
      <c r="G3" s="490"/>
      <c r="H3" s="487"/>
      <c r="I3" s="505"/>
      <c r="J3" s="519"/>
      <c r="K3" s="497"/>
      <c r="L3" s="525"/>
      <c r="M3" s="511"/>
      <c r="N3" s="524"/>
      <c r="O3" s="497"/>
      <c r="P3" s="497"/>
      <c r="Q3" s="497"/>
      <c r="R3" s="525"/>
      <c r="S3" s="533"/>
      <c r="T3" s="534"/>
      <c r="U3" s="534"/>
      <c r="V3" s="534"/>
      <c r="W3" s="534"/>
      <c r="X3" s="534"/>
      <c r="Y3" s="534"/>
      <c r="Z3" s="534"/>
      <c r="AA3" s="534"/>
      <c r="AB3" s="534"/>
      <c r="AC3" s="534"/>
      <c r="AD3" s="534"/>
      <c r="AE3" s="534"/>
      <c r="AF3" s="534"/>
      <c r="AG3" s="534"/>
      <c r="AH3" s="535"/>
      <c r="AI3" s="122"/>
      <c r="AJ3" s="122"/>
      <c r="AK3" s="122"/>
      <c r="AL3" s="122"/>
    </row>
    <row r="4" spans="2:38" s="78" customFormat="1" ht="15" customHeight="1" thickBot="1" x14ac:dyDescent="0.3">
      <c r="B4" s="511"/>
      <c r="C4" s="516"/>
      <c r="D4" s="485"/>
      <c r="E4" s="487"/>
      <c r="F4" s="487"/>
      <c r="G4" s="490"/>
      <c r="H4" s="487"/>
      <c r="I4" s="505"/>
      <c r="J4" s="519"/>
      <c r="K4" s="497"/>
      <c r="L4" s="525"/>
      <c r="M4" s="511"/>
      <c r="N4" s="524"/>
      <c r="O4" s="497"/>
      <c r="P4" s="497"/>
      <c r="Q4" s="497"/>
      <c r="R4" s="525"/>
      <c r="S4" s="536"/>
      <c r="T4" s="537"/>
      <c r="U4" s="537"/>
      <c r="V4" s="537"/>
      <c r="W4" s="537"/>
      <c r="X4" s="537"/>
      <c r="Y4" s="537"/>
      <c r="Z4" s="537"/>
      <c r="AA4" s="537"/>
      <c r="AB4" s="537"/>
      <c r="AC4" s="537"/>
      <c r="AD4" s="537"/>
      <c r="AE4" s="537"/>
      <c r="AF4" s="537"/>
      <c r="AG4" s="537"/>
      <c r="AH4" s="538"/>
      <c r="AI4" s="122"/>
      <c r="AJ4" s="122"/>
      <c r="AK4" s="122"/>
      <c r="AL4" s="122"/>
    </row>
    <row r="5" spans="2:38" s="78" customFormat="1" ht="66.75" customHeight="1" x14ac:dyDescent="0.25">
      <c r="B5" s="511"/>
      <c r="C5" s="516"/>
      <c r="D5" s="485"/>
      <c r="E5" s="487"/>
      <c r="F5" s="487"/>
      <c r="G5" s="490"/>
      <c r="H5" s="487"/>
      <c r="I5" s="505"/>
      <c r="J5" s="519"/>
      <c r="K5" s="487" t="s">
        <v>173</v>
      </c>
      <c r="L5" s="505" t="s">
        <v>174</v>
      </c>
      <c r="M5" s="511"/>
      <c r="N5" s="485" t="s">
        <v>1</v>
      </c>
      <c r="O5" s="497" t="s">
        <v>2</v>
      </c>
      <c r="P5" s="497"/>
      <c r="Q5" s="497"/>
      <c r="R5" s="498"/>
      <c r="S5" s="492" t="s">
        <v>3</v>
      </c>
      <c r="T5" s="493"/>
      <c r="U5" s="493"/>
      <c r="V5" s="539"/>
      <c r="W5" s="507" t="s">
        <v>4</v>
      </c>
      <c r="X5" s="508"/>
      <c r="Y5" s="508"/>
      <c r="Z5" s="509"/>
      <c r="AA5" s="507" t="s">
        <v>5</v>
      </c>
      <c r="AB5" s="508"/>
      <c r="AC5" s="508"/>
      <c r="AD5" s="509"/>
      <c r="AE5" s="507" t="s">
        <v>270</v>
      </c>
      <c r="AF5" s="508"/>
      <c r="AG5" s="508"/>
      <c r="AH5" s="509"/>
    </row>
    <row r="6" spans="2:38" s="78" customFormat="1" ht="36" customHeight="1" x14ac:dyDescent="0.25">
      <c r="B6" s="511"/>
      <c r="C6" s="516"/>
      <c r="D6" s="485"/>
      <c r="E6" s="487"/>
      <c r="F6" s="487"/>
      <c r="G6" s="490"/>
      <c r="H6" s="487"/>
      <c r="I6" s="505"/>
      <c r="J6" s="519"/>
      <c r="K6" s="487"/>
      <c r="L6" s="505"/>
      <c r="M6" s="511"/>
      <c r="N6" s="485"/>
      <c r="O6" s="487" t="s">
        <v>6</v>
      </c>
      <c r="P6" s="497" t="s">
        <v>7</v>
      </c>
      <c r="Q6" s="497"/>
      <c r="R6" s="498"/>
      <c r="S6" s="499" t="s">
        <v>164</v>
      </c>
      <c r="T6" s="487" t="s">
        <v>171</v>
      </c>
      <c r="U6" s="487" t="s">
        <v>172</v>
      </c>
      <c r="V6" s="495" t="s">
        <v>8</v>
      </c>
      <c r="W6" s="499" t="s">
        <v>164</v>
      </c>
      <c r="X6" s="487" t="s">
        <v>171</v>
      </c>
      <c r="Y6" s="487" t="s">
        <v>172</v>
      </c>
      <c r="Z6" s="495" t="s">
        <v>8</v>
      </c>
      <c r="AA6" s="499" t="s">
        <v>164</v>
      </c>
      <c r="AB6" s="487" t="s">
        <v>171</v>
      </c>
      <c r="AC6" s="487" t="s">
        <v>172</v>
      </c>
      <c r="AD6" s="495" t="s">
        <v>8</v>
      </c>
      <c r="AE6" s="499" t="s">
        <v>164</v>
      </c>
      <c r="AF6" s="487" t="s">
        <v>171</v>
      </c>
      <c r="AG6" s="487" t="s">
        <v>172</v>
      </c>
      <c r="AH6" s="495" t="s">
        <v>8</v>
      </c>
    </row>
    <row r="7" spans="2:38" s="78" customFormat="1" ht="15" customHeight="1" x14ac:dyDescent="0.25">
      <c r="B7" s="511"/>
      <c r="C7" s="516"/>
      <c r="D7" s="485"/>
      <c r="E7" s="487"/>
      <c r="F7" s="487"/>
      <c r="G7" s="490"/>
      <c r="H7" s="487"/>
      <c r="I7" s="505"/>
      <c r="J7" s="519"/>
      <c r="K7" s="487"/>
      <c r="L7" s="505"/>
      <c r="M7" s="511"/>
      <c r="N7" s="485"/>
      <c r="O7" s="487"/>
      <c r="P7" s="487" t="s">
        <v>298</v>
      </c>
      <c r="Q7" s="487" t="s">
        <v>299</v>
      </c>
      <c r="R7" s="495" t="s">
        <v>8</v>
      </c>
      <c r="S7" s="499"/>
      <c r="T7" s="487"/>
      <c r="U7" s="487"/>
      <c r="V7" s="495"/>
      <c r="W7" s="499"/>
      <c r="X7" s="487"/>
      <c r="Y7" s="487"/>
      <c r="Z7" s="495"/>
      <c r="AA7" s="499"/>
      <c r="AB7" s="487"/>
      <c r="AC7" s="487"/>
      <c r="AD7" s="495"/>
      <c r="AE7" s="499"/>
      <c r="AF7" s="487"/>
      <c r="AG7" s="487"/>
      <c r="AH7" s="495"/>
    </row>
    <row r="8" spans="2:38" s="78" customFormat="1" ht="15.75" x14ac:dyDescent="0.25">
      <c r="B8" s="511"/>
      <c r="C8" s="516"/>
      <c r="D8" s="485"/>
      <c r="E8" s="487"/>
      <c r="F8" s="487"/>
      <c r="G8" s="490"/>
      <c r="H8" s="487"/>
      <c r="I8" s="505"/>
      <c r="J8" s="519"/>
      <c r="K8" s="487"/>
      <c r="L8" s="505"/>
      <c r="M8" s="511"/>
      <c r="N8" s="485"/>
      <c r="O8" s="487"/>
      <c r="P8" s="487"/>
      <c r="Q8" s="487"/>
      <c r="R8" s="495"/>
      <c r="S8" s="499"/>
      <c r="T8" s="487"/>
      <c r="U8" s="487"/>
      <c r="V8" s="495"/>
      <c r="W8" s="499"/>
      <c r="X8" s="487"/>
      <c r="Y8" s="487"/>
      <c r="Z8" s="495"/>
      <c r="AA8" s="499"/>
      <c r="AB8" s="487"/>
      <c r="AC8" s="487"/>
      <c r="AD8" s="495"/>
      <c r="AE8" s="499"/>
      <c r="AF8" s="487"/>
      <c r="AG8" s="487"/>
      <c r="AH8" s="495"/>
    </row>
    <row r="9" spans="2:38" s="78" customFormat="1" ht="137.25" customHeight="1" thickBot="1" x14ac:dyDescent="0.3">
      <c r="B9" s="512"/>
      <c r="C9" s="517"/>
      <c r="D9" s="486"/>
      <c r="E9" s="488"/>
      <c r="F9" s="488"/>
      <c r="G9" s="491"/>
      <c r="H9" s="488"/>
      <c r="I9" s="506"/>
      <c r="J9" s="520"/>
      <c r="K9" s="488"/>
      <c r="L9" s="506"/>
      <c r="M9" s="512"/>
      <c r="N9" s="486"/>
      <c r="O9" s="488"/>
      <c r="P9" s="488"/>
      <c r="Q9" s="488"/>
      <c r="R9" s="496"/>
      <c r="S9" s="500"/>
      <c r="T9" s="488"/>
      <c r="U9" s="488"/>
      <c r="V9" s="496"/>
      <c r="W9" s="500"/>
      <c r="X9" s="488"/>
      <c r="Y9" s="488"/>
      <c r="Z9" s="496"/>
      <c r="AA9" s="500"/>
      <c r="AB9" s="488"/>
      <c r="AC9" s="488"/>
      <c r="AD9" s="496"/>
      <c r="AE9" s="500"/>
      <c r="AF9" s="488"/>
      <c r="AG9" s="488"/>
      <c r="AH9" s="496"/>
    </row>
    <row r="10" spans="2:38" ht="13.5" thickBot="1" x14ac:dyDescent="0.3">
      <c r="B10" s="110">
        <v>1</v>
      </c>
      <c r="C10" s="79">
        <v>2</v>
      </c>
      <c r="D10" s="111">
        <v>3</v>
      </c>
      <c r="E10" s="112">
        <v>4</v>
      </c>
      <c r="F10" s="112">
        <v>5</v>
      </c>
      <c r="G10" s="112">
        <v>6</v>
      </c>
      <c r="H10" s="112">
        <v>7</v>
      </c>
      <c r="I10" s="113">
        <v>8</v>
      </c>
      <c r="J10" s="121">
        <v>9</v>
      </c>
      <c r="K10" s="111">
        <v>10</v>
      </c>
      <c r="L10" s="113">
        <v>11</v>
      </c>
      <c r="M10" s="79">
        <v>12</v>
      </c>
      <c r="N10" s="111">
        <v>13</v>
      </c>
      <c r="O10" s="112">
        <v>14</v>
      </c>
      <c r="P10" s="112">
        <v>15</v>
      </c>
      <c r="Q10" s="115">
        <v>16</v>
      </c>
      <c r="R10" s="113">
        <v>17</v>
      </c>
      <c r="S10" s="79">
        <v>18</v>
      </c>
      <c r="T10" s="79">
        <v>19</v>
      </c>
      <c r="U10" s="79">
        <v>20</v>
      </c>
      <c r="V10" s="79">
        <v>21</v>
      </c>
      <c r="W10" s="111">
        <v>22</v>
      </c>
      <c r="X10" s="112">
        <v>23</v>
      </c>
      <c r="Y10" s="112">
        <v>24</v>
      </c>
      <c r="Z10" s="113">
        <v>25</v>
      </c>
      <c r="AA10" s="116">
        <v>26</v>
      </c>
      <c r="AB10" s="112">
        <v>27</v>
      </c>
      <c r="AC10" s="112">
        <v>28</v>
      </c>
      <c r="AD10" s="114">
        <v>29</v>
      </c>
      <c r="AE10" s="111">
        <v>30</v>
      </c>
      <c r="AF10" s="112">
        <v>31</v>
      </c>
      <c r="AG10" s="112">
        <v>32</v>
      </c>
      <c r="AH10" s="113">
        <v>33</v>
      </c>
    </row>
    <row r="11" spans="2:38" s="117" customFormat="1" ht="20.25" customHeight="1" thickBot="1" x14ac:dyDescent="0.3">
      <c r="B11" s="125" t="s">
        <v>271</v>
      </c>
      <c r="C11" s="126" t="s">
        <v>272</v>
      </c>
      <c r="D11" s="127">
        <v>3</v>
      </c>
      <c r="E11" s="128">
        <v>9</v>
      </c>
      <c r="F11" s="128">
        <v>0</v>
      </c>
      <c r="G11" s="128">
        <v>0</v>
      </c>
      <c r="H11" s="128">
        <v>0</v>
      </c>
      <c r="I11" s="129">
        <v>10</v>
      </c>
      <c r="J11" s="130">
        <v>1512</v>
      </c>
      <c r="K11" s="127">
        <v>18</v>
      </c>
      <c r="L11" s="129">
        <v>0</v>
      </c>
      <c r="M11" s="131">
        <v>0</v>
      </c>
      <c r="N11" s="127">
        <v>1368</v>
      </c>
      <c r="O11" s="128">
        <v>126</v>
      </c>
      <c r="P11" s="128">
        <v>72</v>
      </c>
      <c r="Q11" s="132">
        <v>54</v>
      </c>
      <c r="R11" s="129">
        <v>0</v>
      </c>
      <c r="S11" s="133">
        <v>126</v>
      </c>
      <c r="T11" s="128">
        <v>72</v>
      </c>
      <c r="U11" s="128">
        <v>54</v>
      </c>
      <c r="V11" s="134">
        <v>0</v>
      </c>
      <c r="W11" s="127">
        <v>0</v>
      </c>
      <c r="X11" s="128">
        <v>0</v>
      </c>
      <c r="Y11" s="128">
        <v>0</v>
      </c>
      <c r="Z11" s="129">
        <v>0</v>
      </c>
      <c r="AA11" s="133">
        <v>0</v>
      </c>
      <c r="AB11" s="128">
        <v>0</v>
      </c>
      <c r="AC11" s="128">
        <v>0</v>
      </c>
      <c r="AD11" s="134">
        <v>0</v>
      </c>
      <c r="AE11" s="127">
        <v>0</v>
      </c>
      <c r="AF11" s="128">
        <v>0</v>
      </c>
      <c r="AG11" s="128">
        <v>0</v>
      </c>
      <c r="AH11" s="129">
        <v>0</v>
      </c>
      <c r="AI11" s="135"/>
      <c r="AJ11" s="135"/>
    </row>
    <row r="12" spans="2:38" s="117" customFormat="1" ht="20.25" customHeight="1" x14ac:dyDescent="0.25">
      <c r="B12" s="357"/>
      <c r="C12" s="136" t="s">
        <v>302</v>
      </c>
      <c r="D12" s="137">
        <v>2</v>
      </c>
      <c r="E12" s="138">
        <v>6</v>
      </c>
      <c r="F12" s="138">
        <v>0</v>
      </c>
      <c r="G12" s="138">
        <v>0</v>
      </c>
      <c r="H12" s="138">
        <v>0</v>
      </c>
      <c r="I12" s="139">
        <v>7</v>
      </c>
      <c r="J12" s="140">
        <v>907</v>
      </c>
      <c r="K12" s="137">
        <v>12</v>
      </c>
      <c r="L12" s="139">
        <v>0</v>
      </c>
      <c r="M12" s="141">
        <v>0</v>
      </c>
      <c r="N12" s="137">
        <v>817</v>
      </c>
      <c r="O12" s="138">
        <v>78</v>
      </c>
      <c r="P12" s="138">
        <v>44</v>
      </c>
      <c r="Q12" s="142">
        <v>34</v>
      </c>
      <c r="R12" s="139">
        <v>0</v>
      </c>
      <c r="S12" s="143">
        <v>78</v>
      </c>
      <c r="T12" s="138">
        <v>44</v>
      </c>
      <c r="U12" s="138">
        <v>34</v>
      </c>
      <c r="V12" s="144">
        <v>0</v>
      </c>
      <c r="W12" s="137">
        <v>0</v>
      </c>
      <c r="X12" s="138">
        <v>0</v>
      </c>
      <c r="Y12" s="138">
        <v>0</v>
      </c>
      <c r="Z12" s="139">
        <v>0</v>
      </c>
      <c r="AA12" s="143">
        <v>0</v>
      </c>
      <c r="AB12" s="138">
        <v>0</v>
      </c>
      <c r="AC12" s="138">
        <v>0</v>
      </c>
      <c r="AD12" s="144">
        <v>0</v>
      </c>
      <c r="AE12" s="137">
        <v>0</v>
      </c>
      <c r="AF12" s="138">
        <v>0</v>
      </c>
      <c r="AG12" s="138">
        <v>0</v>
      </c>
      <c r="AH12" s="139">
        <v>0</v>
      </c>
      <c r="AI12" s="135"/>
      <c r="AJ12" s="135"/>
    </row>
    <row r="13" spans="2:38" s="118" customFormat="1" ht="20.25" customHeight="1" x14ac:dyDescent="0.25">
      <c r="B13" s="358" t="s">
        <v>273</v>
      </c>
      <c r="C13" s="145" t="s">
        <v>274</v>
      </c>
      <c r="D13" s="146">
        <v>1</v>
      </c>
      <c r="E13" s="147"/>
      <c r="F13" s="147"/>
      <c r="G13" s="147"/>
      <c r="H13" s="147"/>
      <c r="I13" s="148">
        <v>1</v>
      </c>
      <c r="J13" s="149">
        <v>96</v>
      </c>
      <c r="K13" s="146">
        <v>6</v>
      </c>
      <c r="L13" s="148"/>
      <c r="M13" s="150"/>
      <c r="N13" s="146">
        <v>78</v>
      </c>
      <c r="O13" s="147">
        <v>12</v>
      </c>
      <c r="P13" s="147">
        <v>8</v>
      </c>
      <c r="Q13" s="151">
        <v>4</v>
      </c>
      <c r="R13" s="148"/>
      <c r="S13" s="152">
        <v>12</v>
      </c>
      <c r="T13" s="147">
        <v>8</v>
      </c>
      <c r="U13" s="147">
        <v>4</v>
      </c>
      <c r="V13" s="153"/>
      <c r="W13" s="146"/>
      <c r="X13" s="147"/>
      <c r="Y13" s="147"/>
      <c r="Z13" s="148"/>
      <c r="AA13" s="152"/>
      <c r="AB13" s="147"/>
      <c r="AC13" s="147"/>
      <c r="AD13" s="153"/>
      <c r="AE13" s="146"/>
      <c r="AF13" s="147"/>
      <c r="AG13" s="147"/>
      <c r="AH13" s="148"/>
      <c r="AI13" s="154"/>
      <c r="AJ13" s="154"/>
    </row>
    <row r="14" spans="2:38" s="118" customFormat="1" ht="20.25" customHeight="1" x14ac:dyDescent="0.25">
      <c r="B14" s="358" t="s">
        <v>275</v>
      </c>
      <c r="C14" s="145" t="s">
        <v>276</v>
      </c>
      <c r="D14" s="146"/>
      <c r="E14" s="147">
        <v>1</v>
      </c>
      <c r="F14" s="147"/>
      <c r="G14" s="147"/>
      <c r="H14" s="147"/>
      <c r="I14" s="148">
        <v>1</v>
      </c>
      <c r="J14" s="149">
        <v>123</v>
      </c>
      <c r="K14" s="146"/>
      <c r="L14" s="148"/>
      <c r="M14" s="150"/>
      <c r="N14" s="146">
        <v>111</v>
      </c>
      <c r="O14" s="147">
        <v>12</v>
      </c>
      <c r="P14" s="147">
        <v>6</v>
      </c>
      <c r="Q14" s="151">
        <v>6</v>
      </c>
      <c r="R14" s="148"/>
      <c r="S14" s="152">
        <v>12</v>
      </c>
      <c r="T14" s="147">
        <v>6</v>
      </c>
      <c r="U14" s="147">
        <v>6</v>
      </c>
      <c r="V14" s="153"/>
      <c r="W14" s="146"/>
      <c r="X14" s="147"/>
      <c r="Y14" s="147"/>
      <c r="Z14" s="148"/>
      <c r="AA14" s="152"/>
      <c r="AB14" s="147"/>
      <c r="AC14" s="147"/>
      <c r="AD14" s="153"/>
      <c r="AE14" s="146"/>
      <c r="AF14" s="147"/>
      <c r="AG14" s="147"/>
      <c r="AH14" s="148"/>
      <c r="AI14" s="154"/>
      <c r="AJ14" s="154"/>
    </row>
    <row r="15" spans="2:38" s="118" customFormat="1" ht="20.25" customHeight="1" x14ac:dyDescent="0.25">
      <c r="B15" s="358" t="s">
        <v>277</v>
      </c>
      <c r="C15" s="145" t="s">
        <v>278</v>
      </c>
      <c r="D15" s="146"/>
      <c r="E15" s="147">
        <v>1</v>
      </c>
      <c r="F15" s="147"/>
      <c r="G15" s="147"/>
      <c r="H15" s="147"/>
      <c r="I15" s="148">
        <v>1</v>
      </c>
      <c r="J15" s="149">
        <v>90</v>
      </c>
      <c r="K15" s="146"/>
      <c r="L15" s="148"/>
      <c r="M15" s="150"/>
      <c r="N15" s="146">
        <v>82</v>
      </c>
      <c r="O15" s="147">
        <v>8</v>
      </c>
      <c r="P15" s="147">
        <v>4</v>
      </c>
      <c r="Q15" s="151">
        <v>4</v>
      </c>
      <c r="R15" s="148"/>
      <c r="S15" s="152">
        <v>8</v>
      </c>
      <c r="T15" s="147">
        <v>4</v>
      </c>
      <c r="U15" s="147">
        <v>4</v>
      </c>
      <c r="V15" s="153"/>
      <c r="W15" s="146"/>
      <c r="X15" s="147"/>
      <c r="Y15" s="147"/>
      <c r="Z15" s="148"/>
      <c r="AA15" s="152"/>
      <c r="AB15" s="147"/>
      <c r="AC15" s="147"/>
      <c r="AD15" s="153"/>
      <c r="AE15" s="146"/>
      <c r="AF15" s="147"/>
      <c r="AG15" s="147"/>
      <c r="AH15" s="148"/>
      <c r="AI15" s="154"/>
      <c r="AJ15" s="154"/>
    </row>
    <row r="16" spans="2:38" s="118" customFormat="1" ht="20.25" customHeight="1" x14ac:dyDescent="0.25">
      <c r="B16" s="358" t="s">
        <v>279</v>
      </c>
      <c r="C16" s="145" t="s">
        <v>11</v>
      </c>
      <c r="D16" s="146"/>
      <c r="E16" s="147">
        <v>1</v>
      </c>
      <c r="F16" s="147"/>
      <c r="G16" s="147"/>
      <c r="H16" s="147"/>
      <c r="I16" s="148">
        <v>1</v>
      </c>
      <c r="J16" s="149">
        <v>123</v>
      </c>
      <c r="K16" s="146"/>
      <c r="L16" s="148"/>
      <c r="M16" s="150"/>
      <c r="N16" s="146">
        <v>111</v>
      </c>
      <c r="O16" s="147">
        <v>12</v>
      </c>
      <c r="P16" s="147">
        <v>6</v>
      </c>
      <c r="Q16" s="151">
        <v>6</v>
      </c>
      <c r="R16" s="148"/>
      <c r="S16" s="152">
        <v>12</v>
      </c>
      <c r="T16" s="147">
        <v>6</v>
      </c>
      <c r="U16" s="147">
        <v>6</v>
      </c>
      <c r="V16" s="153"/>
      <c r="W16" s="146"/>
      <c r="X16" s="147"/>
      <c r="Y16" s="147"/>
      <c r="Z16" s="148"/>
      <c r="AA16" s="152"/>
      <c r="AB16" s="147"/>
      <c r="AC16" s="147"/>
      <c r="AD16" s="153"/>
      <c r="AE16" s="146"/>
      <c r="AF16" s="147"/>
      <c r="AG16" s="147"/>
      <c r="AH16" s="148"/>
      <c r="AI16" s="154"/>
      <c r="AJ16" s="154"/>
    </row>
    <row r="17" spans="2:36" s="118" customFormat="1" ht="20.25" customHeight="1" x14ac:dyDescent="0.25">
      <c r="B17" s="358" t="s">
        <v>280</v>
      </c>
      <c r="C17" s="145" t="s">
        <v>186</v>
      </c>
      <c r="D17" s="146">
        <v>1</v>
      </c>
      <c r="E17" s="147"/>
      <c r="F17" s="147"/>
      <c r="G17" s="147"/>
      <c r="H17" s="147"/>
      <c r="I17" s="148">
        <v>1</v>
      </c>
      <c r="J17" s="149">
        <v>252</v>
      </c>
      <c r="K17" s="146">
        <v>6</v>
      </c>
      <c r="L17" s="148"/>
      <c r="M17" s="150"/>
      <c r="N17" s="146">
        <v>228</v>
      </c>
      <c r="O17" s="147">
        <v>18</v>
      </c>
      <c r="P17" s="147">
        <v>12</v>
      </c>
      <c r="Q17" s="151">
        <v>6</v>
      </c>
      <c r="R17" s="148"/>
      <c r="S17" s="152">
        <v>18</v>
      </c>
      <c r="T17" s="147">
        <v>12</v>
      </c>
      <c r="U17" s="147">
        <v>6</v>
      </c>
      <c r="V17" s="153"/>
      <c r="W17" s="146"/>
      <c r="X17" s="147"/>
      <c r="Y17" s="147"/>
      <c r="Z17" s="148"/>
      <c r="AA17" s="152"/>
      <c r="AB17" s="147"/>
      <c r="AC17" s="147"/>
      <c r="AD17" s="153"/>
      <c r="AE17" s="146"/>
      <c r="AF17" s="147"/>
      <c r="AG17" s="147"/>
      <c r="AH17" s="148"/>
      <c r="AI17" s="154"/>
      <c r="AJ17" s="154"/>
    </row>
    <row r="18" spans="2:36" s="118" customFormat="1" ht="20.25" customHeight="1" x14ac:dyDescent="0.25">
      <c r="B18" s="358" t="s">
        <v>281</v>
      </c>
      <c r="C18" s="145" t="s">
        <v>282</v>
      </c>
      <c r="D18" s="146"/>
      <c r="E18" s="147">
        <v>1</v>
      </c>
      <c r="F18" s="147"/>
      <c r="G18" s="147"/>
      <c r="H18" s="147"/>
      <c r="I18" s="148"/>
      <c r="J18" s="149">
        <v>36</v>
      </c>
      <c r="K18" s="146"/>
      <c r="L18" s="148"/>
      <c r="M18" s="150"/>
      <c r="N18" s="146">
        <v>32</v>
      </c>
      <c r="O18" s="147">
        <v>4</v>
      </c>
      <c r="P18" s="147">
        <v>2</v>
      </c>
      <c r="Q18" s="151">
        <v>2</v>
      </c>
      <c r="R18" s="148"/>
      <c r="S18" s="152">
        <v>4</v>
      </c>
      <c r="T18" s="147">
        <v>2</v>
      </c>
      <c r="U18" s="147">
        <v>2</v>
      </c>
      <c r="V18" s="153"/>
      <c r="W18" s="146"/>
      <c r="X18" s="147"/>
      <c r="Y18" s="147"/>
      <c r="Z18" s="148"/>
      <c r="AA18" s="152"/>
      <c r="AB18" s="147"/>
      <c r="AC18" s="147"/>
      <c r="AD18" s="153"/>
      <c r="AE18" s="146"/>
      <c r="AF18" s="147"/>
      <c r="AG18" s="147"/>
      <c r="AH18" s="148"/>
      <c r="AI18" s="154"/>
      <c r="AJ18" s="154"/>
    </row>
    <row r="19" spans="2:36" s="118" customFormat="1" ht="20.25" customHeight="1" x14ac:dyDescent="0.25">
      <c r="B19" s="358" t="s">
        <v>283</v>
      </c>
      <c r="C19" s="145" t="s">
        <v>12</v>
      </c>
      <c r="D19" s="146"/>
      <c r="E19" s="147">
        <v>1</v>
      </c>
      <c r="F19" s="147"/>
      <c r="G19" s="147"/>
      <c r="H19" s="147"/>
      <c r="I19" s="148">
        <v>1</v>
      </c>
      <c r="J19" s="149">
        <v>117</v>
      </c>
      <c r="K19" s="146"/>
      <c r="L19" s="148"/>
      <c r="M19" s="150"/>
      <c r="N19" s="146">
        <v>113</v>
      </c>
      <c r="O19" s="147">
        <v>4</v>
      </c>
      <c r="P19" s="147">
        <v>2</v>
      </c>
      <c r="Q19" s="151">
        <v>2</v>
      </c>
      <c r="R19" s="148"/>
      <c r="S19" s="152">
        <v>4</v>
      </c>
      <c r="T19" s="147">
        <v>2</v>
      </c>
      <c r="U19" s="147">
        <v>2</v>
      </c>
      <c r="V19" s="153"/>
      <c r="W19" s="146"/>
      <c r="X19" s="147"/>
      <c r="Y19" s="147"/>
      <c r="Z19" s="148"/>
      <c r="AA19" s="152"/>
      <c r="AB19" s="147"/>
      <c r="AC19" s="147"/>
      <c r="AD19" s="153"/>
      <c r="AE19" s="146"/>
      <c r="AF19" s="147"/>
      <c r="AG19" s="147"/>
      <c r="AH19" s="148"/>
      <c r="AI19" s="154"/>
      <c r="AJ19" s="154"/>
    </row>
    <row r="20" spans="2:36" s="118" customFormat="1" ht="20.25" customHeight="1" x14ac:dyDescent="0.25">
      <c r="B20" s="358" t="s">
        <v>284</v>
      </c>
      <c r="C20" s="145" t="s">
        <v>285</v>
      </c>
      <c r="D20" s="146"/>
      <c r="E20" s="147">
        <v>1</v>
      </c>
      <c r="F20" s="147"/>
      <c r="G20" s="147"/>
      <c r="H20" s="147"/>
      <c r="I20" s="148">
        <v>1</v>
      </c>
      <c r="J20" s="149">
        <v>70</v>
      </c>
      <c r="K20" s="146"/>
      <c r="L20" s="148"/>
      <c r="M20" s="150"/>
      <c r="N20" s="146">
        <v>62</v>
      </c>
      <c r="O20" s="147">
        <v>8</v>
      </c>
      <c r="P20" s="147">
        <v>4</v>
      </c>
      <c r="Q20" s="151">
        <v>4</v>
      </c>
      <c r="R20" s="148"/>
      <c r="S20" s="152">
        <v>8</v>
      </c>
      <c r="T20" s="147">
        <v>4</v>
      </c>
      <c r="U20" s="147">
        <v>4</v>
      </c>
      <c r="V20" s="153"/>
      <c r="W20" s="146"/>
      <c r="X20" s="147"/>
      <c r="Y20" s="147"/>
      <c r="Z20" s="148"/>
      <c r="AA20" s="152"/>
      <c r="AB20" s="147"/>
      <c r="AC20" s="147"/>
      <c r="AD20" s="153"/>
      <c r="AE20" s="146"/>
      <c r="AF20" s="147"/>
      <c r="AG20" s="147"/>
      <c r="AH20" s="148"/>
      <c r="AI20" s="154"/>
      <c r="AJ20" s="154"/>
    </row>
    <row r="21" spans="2:36" s="117" customFormat="1" ht="49.5" customHeight="1" x14ac:dyDescent="0.25">
      <c r="B21" s="359"/>
      <c r="C21" s="155" t="s">
        <v>286</v>
      </c>
      <c r="D21" s="156">
        <v>1</v>
      </c>
      <c r="E21" s="157">
        <v>2</v>
      </c>
      <c r="F21" s="157">
        <v>0</v>
      </c>
      <c r="G21" s="157">
        <v>0</v>
      </c>
      <c r="H21" s="157">
        <v>0</v>
      </c>
      <c r="I21" s="158">
        <v>2</v>
      </c>
      <c r="J21" s="159">
        <v>482</v>
      </c>
      <c r="K21" s="156">
        <v>6</v>
      </c>
      <c r="L21" s="158">
        <v>0</v>
      </c>
      <c r="M21" s="160">
        <v>0</v>
      </c>
      <c r="N21" s="156">
        <v>440</v>
      </c>
      <c r="O21" s="157">
        <v>36</v>
      </c>
      <c r="P21" s="157">
        <v>22</v>
      </c>
      <c r="Q21" s="161">
        <v>14</v>
      </c>
      <c r="R21" s="158">
        <v>0</v>
      </c>
      <c r="S21" s="162">
        <v>32</v>
      </c>
      <c r="T21" s="157">
        <v>20</v>
      </c>
      <c r="U21" s="157">
        <v>12</v>
      </c>
      <c r="V21" s="163">
        <v>0</v>
      </c>
      <c r="W21" s="156">
        <v>0</v>
      </c>
      <c r="X21" s="157">
        <v>0</v>
      </c>
      <c r="Y21" s="157">
        <v>0</v>
      </c>
      <c r="Z21" s="158">
        <v>0</v>
      </c>
      <c r="AA21" s="162">
        <v>0</v>
      </c>
      <c r="AB21" s="157">
        <v>0</v>
      </c>
      <c r="AC21" s="157">
        <v>0</v>
      </c>
      <c r="AD21" s="163">
        <v>0</v>
      </c>
      <c r="AE21" s="156">
        <v>0</v>
      </c>
      <c r="AF21" s="157">
        <v>0</v>
      </c>
      <c r="AG21" s="157">
        <v>0</v>
      </c>
      <c r="AH21" s="158">
        <v>0</v>
      </c>
      <c r="AI21" s="135"/>
      <c r="AJ21" s="135"/>
    </row>
    <row r="22" spans="2:36" s="118" customFormat="1" ht="20.25" customHeight="1" x14ac:dyDescent="0.25">
      <c r="B22" s="358" t="s">
        <v>287</v>
      </c>
      <c r="C22" s="145" t="s">
        <v>288</v>
      </c>
      <c r="D22" s="146">
        <v>1</v>
      </c>
      <c r="E22" s="147"/>
      <c r="F22" s="147"/>
      <c r="G22" s="147"/>
      <c r="H22" s="147"/>
      <c r="I22" s="148">
        <v>1</v>
      </c>
      <c r="J22" s="149">
        <v>268</v>
      </c>
      <c r="K22" s="146">
        <v>6</v>
      </c>
      <c r="L22" s="148"/>
      <c r="M22" s="150"/>
      <c r="N22" s="146">
        <v>244</v>
      </c>
      <c r="O22" s="147">
        <v>18</v>
      </c>
      <c r="P22" s="147">
        <v>12</v>
      </c>
      <c r="Q22" s="151">
        <v>6</v>
      </c>
      <c r="R22" s="148"/>
      <c r="S22" s="152">
        <f>T22+U22</f>
        <v>14</v>
      </c>
      <c r="T22" s="147">
        <v>10</v>
      </c>
      <c r="U22" s="147">
        <v>4</v>
      </c>
      <c r="V22" s="153"/>
      <c r="W22" s="146"/>
      <c r="X22" s="147"/>
      <c r="Y22" s="147"/>
      <c r="Z22" s="148"/>
      <c r="AA22" s="152"/>
      <c r="AB22" s="147"/>
      <c r="AC22" s="147"/>
      <c r="AD22" s="153"/>
      <c r="AE22" s="146"/>
      <c r="AF22" s="147"/>
      <c r="AG22" s="147"/>
      <c r="AH22" s="148"/>
      <c r="AI22" s="154"/>
      <c r="AJ22" s="154"/>
    </row>
    <row r="23" spans="2:36" s="118" customFormat="1" ht="20.25" customHeight="1" x14ac:dyDescent="0.25">
      <c r="B23" s="358" t="s">
        <v>289</v>
      </c>
      <c r="C23" s="145" t="s">
        <v>290</v>
      </c>
      <c r="D23" s="146"/>
      <c r="E23" s="147">
        <v>1</v>
      </c>
      <c r="F23" s="147"/>
      <c r="G23" s="147"/>
      <c r="H23" s="147"/>
      <c r="I23" s="148">
        <v>1</v>
      </c>
      <c r="J23" s="149">
        <v>114</v>
      </c>
      <c r="K23" s="146"/>
      <c r="L23" s="148"/>
      <c r="M23" s="150"/>
      <c r="N23" s="146">
        <v>104</v>
      </c>
      <c r="O23" s="147">
        <v>10</v>
      </c>
      <c r="P23" s="147">
        <v>6</v>
      </c>
      <c r="Q23" s="151">
        <v>4</v>
      </c>
      <c r="R23" s="148"/>
      <c r="S23" s="152">
        <v>10</v>
      </c>
      <c r="T23" s="147">
        <v>6</v>
      </c>
      <c r="U23" s="147">
        <v>4</v>
      </c>
      <c r="V23" s="153"/>
      <c r="W23" s="146"/>
      <c r="X23" s="147"/>
      <c r="Y23" s="147"/>
      <c r="Z23" s="148"/>
      <c r="AA23" s="152"/>
      <c r="AB23" s="147"/>
      <c r="AC23" s="147"/>
      <c r="AD23" s="153"/>
      <c r="AE23" s="146"/>
      <c r="AF23" s="147"/>
      <c r="AG23" s="147"/>
      <c r="AH23" s="148"/>
      <c r="AI23" s="154"/>
      <c r="AJ23" s="154"/>
    </row>
    <row r="24" spans="2:36" s="118" customFormat="1" ht="20.25" customHeight="1" x14ac:dyDescent="0.25">
      <c r="B24" s="358" t="s">
        <v>291</v>
      </c>
      <c r="C24" s="145" t="s">
        <v>292</v>
      </c>
      <c r="D24" s="146"/>
      <c r="E24" s="147">
        <v>1</v>
      </c>
      <c r="F24" s="147"/>
      <c r="G24" s="147"/>
      <c r="H24" s="147"/>
      <c r="I24" s="148"/>
      <c r="J24" s="149">
        <v>100</v>
      </c>
      <c r="K24" s="146"/>
      <c r="L24" s="148"/>
      <c r="M24" s="150"/>
      <c r="N24" s="146">
        <v>92</v>
      </c>
      <c r="O24" s="147">
        <v>8</v>
      </c>
      <c r="P24" s="147">
        <v>4</v>
      </c>
      <c r="Q24" s="151">
        <v>4</v>
      </c>
      <c r="R24" s="148"/>
      <c r="S24" s="152">
        <v>8</v>
      </c>
      <c r="T24" s="147">
        <v>4</v>
      </c>
      <c r="U24" s="147">
        <v>4</v>
      </c>
      <c r="V24" s="153"/>
      <c r="W24" s="146"/>
      <c r="X24" s="147"/>
      <c r="Y24" s="147"/>
      <c r="Z24" s="148"/>
      <c r="AA24" s="152"/>
      <c r="AB24" s="147"/>
      <c r="AC24" s="147"/>
      <c r="AD24" s="153"/>
      <c r="AE24" s="146"/>
      <c r="AF24" s="147"/>
      <c r="AG24" s="147"/>
      <c r="AH24" s="148"/>
      <c r="AI24" s="154"/>
      <c r="AJ24" s="154"/>
    </row>
    <row r="25" spans="2:36" s="117" customFormat="1" ht="20.25" customHeight="1" x14ac:dyDescent="0.25">
      <c r="B25" s="359"/>
      <c r="C25" s="155" t="s">
        <v>293</v>
      </c>
      <c r="D25" s="156">
        <v>0</v>
      </c>
      <c r="E25" s="157">
        <v>1</v>
      </c>
      <c r="F25" s="157">
        <v>0</v>
      </c>
      <c r="G25" s="157">
        <v>0</v>
      </c>
      <c r="H25" s="157">
        <v>0</v>
      </c>
      <c r="I25" s="158">
        <v>1</v>
      </c>
      <c r="J25" s="159">
        <v>123</v>
      </c>
      <c r="K25" s="156">
        <v>0</v>
      </c>
      <c r="L25" s="158">
        <v>0</v>
      </c>
      <c r="M25" s="160">
        <v>0</v>
      </c>
      <c r="N25" s="156">
        <v>111</v>
      </c>
      <c r="O25" s="157">
        <v>12</v>
      </c>
      <c r="P25" s="157">
        <v>6</v>
      </c>
      <c r="Q25" s="161">
        <v>6</v>
      </c>
      <c r="R25" s="158">
        <v>0</v>
      </c>
      <c r="S25" s="162">
        <f>S26+S28</f>
        <v>16</v>
      </c>
      <c r="T25" s="157">
        <v>8</v>
      </c>
      <c r="U25" s="157">
        <v>8</v>
      </c>
      <c r="V25" s="163">
        <v>0</v>
      </c>
      <c r="W25" s="156">
        <v>0</v>
      </c>
      <c r="X25" s="157">
        <v>0</v>
      </c>
      <c r="Y25" s="157">
        <v>0</v>
      </c>
      <c r="Z25" s="158">
        <v>0</v>
      </c>
      <c r="AA25" s="162">
        <v>0</v>
      </c>
      <c r="AB25" s="157">
        <v>0</v>
      </c>
      <c r="AC25" s="157">
        <v>0</v>
      </c>
      <c r="AD25" s="163">
        <v>0</v>
      </c>
      <c r="AE25" s="156">
        <v>0</v>
      </c>
      <c r="AF25" s="157">
        <v>0</v>
      </c>
      <c r="AG25" s="157">
        <v>0</v>
      </c>
      <c r="AH25" s="158">
        <v>0</v>
      </c>
      <c r="AI25" s="135"/>
      <c r="AJ25" s="135"/>
    </row>
    <row r="26" spans="2:36" s="118" customFormat="1" ht="20.25" customHeight="1" x14ac:dyDescent="0.25">
      <c r="B26" s="358" t="s">
        <v>294</v>
      </c>
      <c r="C26" s="145" t="s">
        <v>295</v>
      </c>
      <c r="D26" s="146"/>
      <c r="E26" s="147">
        <v>1</v>
      </c>
      <c r="F26" s="147"/>
      <c r="G26" s="147"/>
      <c r="H26" s="147"/>
      <c r="I26" s="148">
        <v>1</v>
      </c>
      <c r="J26" s="149">
        <v>123</v>
      </c>
      <c r="K26" s="146"/>
      <c r="L26" s="148"/>
      <c r="M26" s="150"/>
      <c r="N26" s="146">
        <v>111</v>
      </c>
      <c r="O26" s="147">
        <v>12</v>
      </c>
      <c r="P26" s="147">
        <v>6</v>
      </c>
      <c r="Q26" s="151">
        <v>6</v>
      </c>
      <c r="R26" s="148"/>
      <c r="S26" s="152">
        <v>8</v>
      </c>
      <c r="T26" s="147">
        <v>4</v>
      </c>
      <c r="U26" s="147">
        <v>4</v>
      </c>
      <c r="V26" s="153"/>
      <c r="W26" s="146"/>
      <c r="X26" s="147"/>
      <c r="Y26" s="147"/>
      <c r="Z26" s="148"/>
      <c r="AA26" s="152"/>
      <c r="AB26" s="147"/>
      <c r="AC26" s="147"/>
      <c r="AD26" s="153"/>
      <c r="AE26" s="146"/>
      <c r="AF26" s="147"/>
      <c r="AG26" s="147"/>
      <c r="AH26" s="148"/>
      <c r="AI26" s="154"/>
      <c r="AJ26" s="154"/>
    </row>
    <row r="27" spans="2:36" s="118" customFormat="1" ht="20.25" customHeight="1" x14ac:dyDescent="0.25">
      <c r="B27" s="358" t="s">
        <v>296</v>
      </c>
      <c r="C27" s="145" t="s">
        <v>297</v>
      </c>
      <c r="D27" s="146"/>
      <c r="E27" s="147"/>
      <c r="F27" s="147"/>
      <c r="G27" s="147"/>
      <c r="H27" s="147"/>
      <c r="I27" s="148"/>
      <c r="J27" s="149"/>
      <c r="K27" s="146"/>
      <c r="L27" s="148"/>
      <c r="M27" s="150"/>
      <c r="N27" s="146"/>
      <c r="O27" s="147"/>
      <c r="P27" s="147"/>
      <c r="Q27" s="151"/>
      <c r="R27" s="148"/>
      <c r="S27" s="152"/>
      <c r="T27" s="147"/>
      <c r="U27" s="147"/>
      <c r="V27" s="153"/>
      <c r="W27" s="146"/>
      <c r="X27" s="147"/>
      <c r="Y27" s="147"/>
      <c r="Z27" s="148"/>
      <c r="AA27" s="152"/>
      <c r="AB27" s="147"/>
      <c r="AC27" s="147"/>
      <c r="AD27" s="153"/>
      <c r="AE27" s="146"/>
      <c r="AF27" s="147"/>
      <c r="AG27" s="147"/>
      <c r="AH27" s="148"/>
      <c r="AI27" s="154"/>
      <c r="AJ27" s="154"/>
    </row>
    <row r="28" spans="2:36" s="118" customFormat="1" ht="20.25" customHeight="1" x14ac:dyDescent="0.25">
      <c r="B28" s="592" t="s">
        <v>306</v>
      </c>
      <c r="C28" s="593" t="s">
        <v>307</v>
      </c>
      <c r="D28" s="594"/>
      <c r="E28" s="595"/>
      <c r="F28" s="595"/>
      <c r="G28" s="595"/>
      <c r="H28" s="595"/>
      <c r="I28" s="596"/>
      <c r="J28" s="597"/>
      <c r="K28" s="594"/>
      <c r="L28" s="596"/>
      <c r="M28" s="598"/>
      <c r="N28" s="594"/>
      <c r="O28" s="595"/>
      <c r="P28" s="595"/>
      <c r="Q28" s="599"/>
      <c r="R28" s="596"/>
      <c r="S28" s="600">
        <v>8</v>
      </c>
      <c r="T28" s="598">
        <v>4</v>
      </c>
      <c r="U28" s="601">
        <v>4</v>
      </c>
      <c r="V28" s="598"/>
      <c r="W28" s="594"/>
      <c r="X28" s="595"/>
      <c r="Y28" s="595"/>
      <c r="Z28" s="596"/>
      <c r="AA28" s="602"/>
      <c r="AB28" s="595"/>
      <c r="AC28" s="595"/>
      <c r="AD28" s="603"/>
      <c r="AE28" s="594"/>
      <c r="AF28" s="595"/>
      <c r="AG28" s="595"/>
      <c r="AH28" s="596"/>
      <c r="AI28" s="154"/>
      <c r="AJ28" s="154"/>
    </row>
    <row r="29" spans="2:36" s="117" customFormat="1" ht="20.25" customHeight="1" thickBot="1" x14ac:dyDescent="0.3">
      <c r="B29" s="360"/>
      <c r="C29" s="164" t="s">
        <v>175</v>
      </c>
      <c r="D29" s="165"/>
      <c r="E29" s="166"/>
      <c r="F29" s="166"/>
      <c r="G29" s="166"/>
      <c r="H29" s="166"/>
      <c r="I29" s="167"/>
      <c r="J29" s="168"/>
      <c r="K29" s="165"/>
      <c r="L29" s="167"/>
      <c r="M29" s="169"/>
      <c r="N29" s="165"/>
      <c r="O29" s="166"/>
      <c r="P29" s="166"/>
      <c r="Q29" s="170"/>
      <c r="R29" s="167"/>
      <c r="S29" s="171"/>
      <c r="T29" s="172"/>
      <c r="U29" s="173">
        <v>18</v>
      </c>
      <c r="V29" s="172"/>
      <c r="W29" s="165"/>
      <c r="X29" s="166"/>
      <c r="Y29" s="166"/>
      <c r="Z29" s="167"/>
      <c r="AA29" s="174"/>
      <c r="AB29" s="166"/>
      <c r="AC29" s="166"/>
      <c r="AD29" s="175"/>
      <c r="AE29" s="165"/>
      <c r="AF29" s="166"/>
      <c r="AG29" s="166"/>
      <c r="AH29" s="167"/>
      <c r="AI29" s="135"/>
      <c r="AJ29" s="135"/>
    </row>
    <row r="30" spans="2:36" s="123" customFormat="1" ht="45.75" customHeight="1" thickBot="1" x14ac:dyDescent="0.3">
      <c r="B30" s="361" t="s">
        <v>261</v>
      </c>
      <c r="C30" s="176" t="s">
        <v>13</v>
      </c>
      <c r="D30" s="177">
        <v>0</v>
      </c>
      <c r="E30" s="178">
        <v>6</v>
      </c>
      <c r="F30" s="178">
        <v>0</v>
      </c>
      <c r="G30" s="178">
        <v>2</v>
      </c>
      <c r="H30" s="178">
        <v>0</v>
      </c>
      <c r="I30" s="179">
        <v>2</v>
      </c>
      <c r="J30" s="180">
        <f t="shared" ref="J30:AH30" si="0">SUM(J31:J36)</f>
        <v>526</v>
      </c>
      <c r="K30" s="178">
        <f t="shared" si="0"/>
        <v>0</v>
      </c>
      <c r="L30" s="181">
        <f t="shared" si="0"/>
        <v>0</v>
      </c>
      <c r="M30" s="182">
        <f t="shared" si="0"/>
        <v>0</v>
      </c>
      <c r="N30" s="177">
        <f t="shared" si="0"/>
        <v>466</v>
      </c>
      <c r="O30" s="178">
        <f t="shared" si="0"/>
        <v>60</v>
      </c>
      <c r="P30" s="178">
        <f t="shared" si="0"/>
        <v>24</v>
      </c>
      <c r="Q30" s="178">
        <f t="shared" si="0"/>
        <v>36</v>
      </c>
      <c r="R30" s="179">
        <f t="shared" si="0"/>
        <v>0</v>
      </c>
      <c r="S30" s="177">
        <v>0</v>
      </c>
      <c r="T30" s="183">
        <v>0</v>
      </c>
      <c r="U30" s="178">
        <v>0</v>
      </c>
      <c r="V30" s="180">
        <v>0</v>
      </c>
      <c r="W30" s="177">
        <f t="shared" si="0"/>
        <v>36</v>
      </c>
      <c r="X30" s="178">
        <f t="shared" si="0"/>
        <v>20</v>
      </c>
      <c r="Y30" s="178">
        <f t="shared" si="0"/>
        <v>16</v>
      </c>
      <c r="Z30" s="179">
        <f t="shared" si="0"/>
        <v>0</v>
      </c>
      <c r="AA30" s="177">
        <f t="shared" si="0"/>
        <v>8</v>
      </c>
      <c r="AB30" s="178">
        <f t="shared" si="0"/>
        <v>0</v>
      </c>
      <c r="AC30" s="178">
        <f t="shared" si="0"/>
        <v>8</v>
      </c>
      <c r="AD30" s="179">
        <f t="shared" si="0"/>
        <v>0</v>
      </c>
      <c r="AE30" s="177">
        <f t="shared" si="0"/>
        <v>16</v>
      </c>
      <c r="AF30" s="178">
        <f t="shared" si="0"/>
        <v>4</v>
      </c>
      <c r="AG30" s="178">
        <f t="shared" si="0"/>
        <v>12</v>
      </c>
      <c r="AH30" s="179">
        <f t="shared" si="0"/>
        <v>0</v>
      </c>
      <c r="AI30" s="184"/>
      <c r="AJ30" s="184"/>
    </row>
    <row r="31" spans="2:36" s="118" customFormat="1" ht="20.25" customHeight="1" x14ac:dyDescent="0.25">
      <c r="B31" s="362" t="s">
        <v>14</v>
      </c>
      <c r="C31" s="185" t="s">
        <v>15</v>
      </c>
      <c r="D31" s="186"/>
      <c r="E31" s="187">
        <v>2</v>
      </c>
      <c r="F31" s="187"/>
      <c r="G31" s="187"/>
      <c r="H31" s="187"/>
      <c r="I31" s="188"/>
      <c r="J31" s="189">
        <v>58</v>
      </c>
      <c r="K31" s="190"/>
      <c r="L31" s="191"/>
      <c r="M31" s="192"/>
      <c r="N31" s="193">
        <v>50</v>
      </c>
      <c r="O31" s="194">
        <v>8</v>
      </c>
      <c r="P31" s="187">
        <v>6</v>
      </c>
      <c r="Q31" s="187">
        <v>2</v>
      </c>
      <c r="R31" s="195"/>
      <c r="S31" s="186"/>
      <c r="T31" s="196"/>
      <c r="U31" s="187"/>
      <c r="V31" s="196"/>
      <c r="W31" s="186">
        <v>8</v>
      </c>
      <c r="X31" s="187">
        <v>6</v>
      </c>
      <c r="Y31" s="197">
        <v>2</v>
      </c>
      <c r="Z31" s="198"/>
      <c r="AA31" s="199"/>
      <c r="AB31" s="197"/>
      <c r="AC31" s="197"/>
      <c r="AD31" s="198"/>
      <c r="AE31" s="199"/>
      <c r="AF31" s="197"/>
      <c r="AG31" s="197"/>
      <c r="AH31" s="195"/>
      <c r="AI31" s="154"/>
      <c r="AJ31" s="154"/>
    </row>
    <row r="32" spans="2:36" s="118" customFormat="1" ht="20.25" customHeight="1" x14ac:dyDescent="0.25">
      <c r="B32" s="363" t="s">
        <v>16</v>
      </c>
      <c r="C32" s="200" t="s">
        <v>11</v>
      </c>
      <c r="D32" s="201"/>
      <c r="E32" s="151">
        <v>2</v>
      </c>
      <c r="F32" s="151"/>
      <c r="G32" s="151"/>
      <c r="H32" s="151"/>
      <c r="I32" s="202"/>
      <c r="J32" s="203">
        <v>58</v>
      </c>
      <c r="K32" s="204"/>
      <c r="L32" s="205"/>
      <c r="M32" s="206"/>
      <c r="N32" s="201">
        <v>50</v>
      </c>
      <c r="O32" s="207">
        <v>8</v>
      </c>
      <c r="P32" s="151">
        <v>6</v>
      </c>
      <c r="Q32" s="151">
        <v>2</v>
      </c>
      <c r="R32" s="208"/>
      <c r="S32" s="201"/>
      <c r="T32" s="209"/>
      <c r="U32" s="151"/>
      <c r="V32" s="209"/>
      <c r="W32" s="201">
        <v>8</v>
      </c>
      <c r="X32" s="151">
        <v>6</v>
      </c>
      <c r="Y32" s="204">
        <v>2</v>
      </c>
      <c r="Z32" s="210"/>
      <c r="AA32" s="211"/>
      <c r="AB32" s="204"/>
      <c r="AC32" s="204"/>
      <c r="AD32" s="210"/>
      <c r="AE32" s="211"/>
      <c r="AF32" s="204"/>
      <c r="AG32" s="204"/>
      <c r="AH32" s="208"/>
      <c r="AI32" s="154"/>
      <c r="AJ32" s="154"/>
    </row>
    <row r="33" spans="2:36" s="118" customFormat="1" ht="42.75" customHeight="1" x14ac:dyDescent="0.25">
      <c r="B33" s="363" t="s">
        <v>17</v>
      </c>
      <c r="C33" s="212" t="s">
        <v>211</v>
      </c>
      <c r="D33" s="201"/>
      <c r="E33" s="151">
        <v>4</v>
      </c>
      <c r="F33" s="151"/>
      <c r="G33" s="151">
        <v>2.2999999999999998</v>
      </c>
      <c r="H33" s="151"/>
      <c r="I33" s="202"/>
      <c r="J33" s="203">
        <v>124</v>
      </c>
      <c r="K33" s="204"/>
      <c r="L33" s="205"/>
      <c r="M33" s="206"/>
      <c r="N33" s="201">
        <v>100</v>
      </c>
      <c r="O33" s="207">
        <v>24</v>
      </c>
      <c r="P33" s="151"/>
      <c r="Q33" s="151">
        <v>24</v>
      </c>
      <c r="R33" s="208"/>
      <c r="S33" s="201"/>
      <c r="T33" s="209"/>
      <c r="U33" s="151"/>
      <c r="V33" s="209"/>
      <c r="W33" s="201">
        <v>8</v>
      </c>
      <c r="X33" s="151"/>
      <c r="Y33" s="204">
        <v>8</v>
      </c>
      <c r="Z33" s="210"/>
      <c r="AA33" s="211">
        <v>8</v>
      </c>
      <c r="AB33" s="204"/>
      <c r="AC33" s="204">
        <v>8</v>
      </c>
      <c r="AD33" s="210"/>
      <c r="AE33" s="211">
        <v>8</v>
      </c>
      <c r="AF33" s="204"/>
      <c r="AG33" s="204">
        <v>8</v>
      </c>
      <c r="AH33" s="208"/>
      <c r="AI33" s="154"/>
      <c r="AJ33" s="154"/>
    </row>
    <row r="34" spans="2:36" s="118" customFormat="1" ht="20.25" customHeight="1" x14ac:dyDescent="0.25">
      <c r="B34" s="363" t="s">
        <v>19</v>
      </c>
      <c r="C34" s="212" t="s">
        <v>12</v>
      </c>
      <c r="D34" s="201"/>
      <c r="E34" s="151">
        <v>2</v>
      </c>
      <c r="F34" s="151"/>
      <c r="G34" s="151"/>
      <c r="H34" s="151"/>
      <c r="I34" s="202">
        <v>2</v>
      </c>
      <c r="J34" s="203">
        <v>160</v>
      </c>
      <c r="K34" s="204"/>
      <c r="L34" s="205"/>
      <c r="M34" s="206"/>
      <c r="N34" s="201">
        <v>156</v>
      </c>
      <c r="O34" s="207">
        <v>4</v>
      </c>
      <c r="P34" s="151">
        <v>2</v>
      </c>
      <c r="Q34" s="151">
        <v>2</v>
      </c>
      <c r="R34" s="208"/>
      <c r="S34" s="201"/>
      <c r="T34" s="209"/>
      <c r="U34" s="151"/>
      <c r="V34" s="209"/>
      <c r="W34" s="201">
        <v>4</v>
      </c>
      <c r="X34" s="151">
        <v>2</v>
      </c>
      <c r="Y34" s="204">
        <v>2</v>
      </c>
      <c r="Z34" s="210"/>
      <c r="AA34" s="211"/>
      <c r="AB34" s="204"/>
      <c r="AC34" s="204"/>
      <c r="AD34" s="210"/>
      <c r="AE34" s="211"/>
      <c r="AF34" s="204"/>
      <c r="AG34" s="204"/>
      <c r="AH34" s="208"/>
      <c r="AI34" s="154"/>
      <c r="AJ34" s="154"/>
    </row>
    <row r="35" spans="2:36" s="118" customFormat="1" ht="20.25" customHeight="1" x14ac:dyDescent="0.25">
      <c r="B35" s="363" t="s">
        <v>20</v>
      </c>
      <c r="C35" s="212" t="s">
        <v>18</v>
      </c>
      <c r="D35" s="201"/>
      <c r="E35" s="151">
        <v>4</v>
      </c>
      <c r="F35" s="151"/>
      <c r="G35" s="151"/>
      <c r="H35" s="151"/>
      <c r="I35" s="202">
        <v>4</v>
      </c>
      <c r="J35" s="203">
        <v>38</v>
      </c>
      <c r="K35" s="204"/>
      <c r="L35" s="205"/>
      <c r="M35" s="206"/>
      <c r="N35" s="201">
        <v>30</v>
      </c>
      <c r="O35" s="207">
        <v>8</v>
      </c>
      <c r="P35" s="151">
        <v>4</v>
      </c>
      <c r="Q35" s="151">
        <v>4</v>
      </c>
      <c r="R35" s="208"/>
      <c r="S35" s="201"/>
      <c r="T35" s="209"/>
      <c r="U35" s="151"/>
      <c r="V35" s="209"/>
      <c r="W35" s="201"/>
      <c r="X35" s="151"/>
      <c r="Y35" s="204"/>
      <c r="Z35" s="210"/>
      <c r="AA35" s="211"/>
      <c r="AB35" s="204"/>
      <c r="AC35" s="204"/>
      <c r="AD35" s="210"/>
      <c r="AE35" s="211">
        <v>8</v>
      </c>
      <c r="AF35" s="204">
        <v>4</v>
      </c>
      <c r="AG35" s="204">
        <v>4</v>
      </c>
      <c r="AH35" s="208"/>
      <c r="AI35" s="154"/>
      <c r="AJ35" s="154"/>
    </row>
    <row r="36" spans="2:36" s="118" customFormat="1" ht="48.75" customHeight="1" x14ac:dyDescent="0.25">
      <c r="B36" s="363" t="s">
        <v>21</v>
      </c>
      <c r="C36" s="212" t="s">
        <v>303</v>
      </c>
      <c r="D36" s="201"/>
      <c r="E36" s="151">
        <v>2</v>
      </c>
      <c r="F36" s="151"/>
      <c r="G36" s="151"/>
      <c r="H36" s="151"/>
      <c r="I36" s="202"/>
      <c r="J36" s="203">
        <v>88</v>
      </c>
      <c r="K36" s="204"/>
      <c r="L36" s="205"/>
      <c r="M36" s="206"/>
      <c r="N36" s="201">
        <v>80</v>
      </c>
      <c r="O36" s="207">
        <v>8</v>
      </c>
      <c r="P36" s="151">
        <v>6</v>
      </c>
      <c r="Q36" s="151">
        <v>2</v>
      </c>
      <c r="R36" s="208"/>
      <c r="S36" s="201"/>
      <c r="T36" s="209"/>
      <c r="U36" s="151"/>
      <c r="V36" s="209"/>
      <c r="W36" s="201">
        <v>8</v>
      </c>
      <c r="X36" s="151">
        <v>6</v>
      </c>
      <c r="Y36" s="204">
        <v>2</v>
      </c>
      <c r="Z36" s="210"/>
      <c r="AA36" s="211"/>
      <c r="AB36" s="204"/>
      <c r="AC36" s="204"/>
      <c r="AD36" s="210"/>
      <c r="AE36" s="211"/>
      <c r="AF36" s="204"/>
      <c r="AG36" s="204"/>
      <c r="AH36" s="208"/>
      <c r="AI36" s="154"/>
      <c r="AJ36" s="154"/>
    </row>
    <row r="37" spans="2:36" s="118" customFormat="1" ht="20.25" customHeight="1" thickBot="1" x14ac:dyDescent="0.3">
      <c r="B37" s="364"/>
      <c r="C37" s="213" t="s">
        <v>175</v>
      </c>
      <c r="D37" s="214"/>
      <c r="E37" s="215"/>
      <c r="F37" s="215"/>
      <c r="G37" s="215"/>
      <c r="H37" s="215"/>
      <c r="I37" s="216"/>
      <c r="J37" s="217"/>
      <c r="K37" s="218"/>
      <c r="L37" s="219"/>
      <c r="M37" s="220"/>
      <c r="N37" s="214"/>
      <c r="O37" s="221"/>
      <c r="P37" s="215"/>
      <c r="Q37" s="215"/>
      <c r="R37" s="222"/>
      <c r="S37" s="214"/>
      <c r="T37" s="223"/>
      <c r="U37" s="215"/>
      <c r="V37" s="223"/>
      <c r="W37" s="214"/>
      <c r="X37" s="215"/>
      <c r="Y37" s="215"/>
      <c r="Z37" s="222"/>
      <c r="AA37" s="214"/>
      <c r="AB37" s="215"/>
      <c r="AC37" s="215"/>
      <c r="AD37" s="222"/>
      <c r="AE37" s="214"/>
      <c r="AF37" s="215"/>
      <c r="AG37" s="215"/>
      <c r="AH37" s="222"/>
      <c r="AI37" s="154"/>
      <c r="AJ37" s="154"/>
    </row>
    <row r="38" spans="2:36" s="123" customFormat="1" ht="48" customHeight="1" thickBot="1" x14ac:dyDescent="0.3">
      <c r="B38" s="361" t="s">
        <v>22</v>
      </c>
      <c r="C38" s="224" t="s">
        <v>23</v>
      </c>
      <c r="D38" s="177">
        <v>0</v>
      </c>
      <c r="E38" s="178">
        <v>2</v>
      </c>
      <c r="F38" s="178">
        <v>0</v>
      </c>
      <c r="G38" s="178">
        <v>0</v>
      </c>
      <c r="H38" s="178">
        <v>0</v>
      </c>
      <c r="I38" s="181">
        <v>2</v>
      </c>
      <c r="J38" s="182">
        <f t="shared" ref="J38:R38" si="1">SUM(J39:J40)</f>
        <v>123</v>
      </c>
      <c r="K38" s="178">
        <f t="shared" si="1"/>
        <v>0</v>
      </c>
      <c r="L38" s="181">
        <f t="shared" si="1"/>
        <v>0</v>
      </c>
      <c r="M38" s="182">
        <f t="shared" si="1"/>
        <v>0</v>
      </c>
      <c r="N38" s="177">
        <f>SUM(N39:N40)</f>
        <v>109</v>
      </c>
      <c r="O38" s="225">
        <f t="shared" si="1"/>
        <v>14</v>
      </c>
      <c r="P38" s="178">
        <f t="shared" si="1"/>
        <v>10</v>
      </c>
      <c r="Q38" s="178">
        <f t="shared" si="1"/>
        <v>4</v>
      </c>
      <c r="R38" s="179">
        <f t="shared" si="1"/>
        <v>0</v>
      </c>
      <c r="S38" s="177">
        <v>0</v>
      </c>
      <c r="T38" s="183">
        <v>0</v>
      </c>
      <c r="U38" s="178">
        <v>0</v>
      </c>
      <c r="V38" s="180">
        <v>0</v>
      </c>
      <c r="W38" s="177">
        <f t="shared" ref="W38:AH38" si="2">SUM(W39:W41)</f>
        <v>8</v>
      </c>
      <c r="X38" s="178">
        <f t="shared" si="2"/>
        <v>6</v>
      </c>
      <c r="Y38" s="178">
        <f t="shared" si="2"/>
        <v>2</v>
      </c>
      <c r="Z38" s="179">
        <f t="shared" si="2"/>
        <v>0</v>
      </c>
      <c r="AA38" s="177">
        <f t="shared" si="2"/>
        <v>0</v>
      </c>
      <c r="AB38" s="178">
        <f t="shared" si="2"/>
        <v>0</v>
      </c>
      <c r="AC38" s="178">
        <f t="shared" si="2"/>
        <v>0</v>
      </c>
      <c r="AD38" s="179">
        <f t="shared" si="2"/>
        <v>0</v>
      </c>
      <c r="AE38" s="177">
        <f t="shared" si="2"/>
        <v>6</v>
      </c>
      <c r="AF38" s="178">
        <f t="shared" si="2"/>
        <v>4</v>
      </c>
      <c r="AG38" s="178">
        <f t="shared" si="2"/>
        <v>2</v>
      </c>
      <c r="AH38" s="179">
        <f t="shared" si="2"/>
        <v>0</v>
      </c>
      <c r="AI38" s="184"/>
      <c r="AJ38" s="184"/>
    </row>
    <row r="39" spans="2:36" s="118" customFormat="1" ht="20.25" customHeight="1" x14ac:dyDescent="0.25">
      <c r="B39" s="365" t="s">
        <v>24</v>
      </c>
      <c r="C39" s="226" t="s">
        <v>186</v>
      </c>
      <c r="D39" s="186"/>
      <c r="E39" s="187">
        <v>2</v>
      </c>
      <c r="F39" s="187"/>
      <c r="G39" s="187"/>
      <c r="H39" s="187"/>
      <c r="I39" s="188">
        <v>2</v>
      </c>
      <c r="J39" s="189">
        <v>82</v>
      </c>
      <c r="K39" s="197"/>
      <c r="L39" s="227"/>
      <c r="M39" s="192"/>
      <c r="N39" s="186">
        <v>74</v>
      </c>
      <c r="O39" s="194">
        <v>8</v>
      </c>
      <c r="P39" s="187">
        <v>6</v>
      </c>
      <c r="Q39" s="187">
        <v>2</v>
      </c>
      <c r="R39" s="195"/>
      <c r="S39" s="186"/>
      <c r="T39" s="196"/>
      <c r="U39" s="187"/>
      <c r="V39" s="196"/>
      <c r="W39" s="186">
        <v>8</v>
      </c>
      <c r="X39" s="187">
        <v>6</v>
      </c>
      <c r="Y39" s="197">
        <v>2</v>
      </c>
      <c r="Z39" s="198"/>
      <c r="AA39" s="199"/>
      <c r="AB39" s="197"/>
      <c r="AC39" s="197"/>
      <c r="AD39" s="195"/>
      <c r="AE39" s="186"/>
      <c r="AF39" s="187"/>
      <c r="AG39" s="187"/>
      <c r="AH39" s="195"/>
      <c r="AI39" s="154"/>
      <c r="AJ39" s="154"/>
    </row>
    <row r="40" spans="2:36" s="118" customFormat="1" ht="20.25" customHeight="1" x14ac:dyDescent="0.25">
      <c r="B40" s="366" t="s">
        <v>25</v>
      </c>
      <c r="C40" s="228" t="s">
        <v>264</v>
      </c>
      <c r="D40" s="201"/>
      <c r="E40" s="151">
        <v>4</v>
      </c>
      <c r="F40" s="151"/>
      <c r="G40" s="151"/>
      <c r="H40" s="151"/>
      <c r="I40" s="202">
        <v>4</v>
      </c>
      <c r="J40" s="203">
        <v>41</v>
      </c>
      <c r="K40" s="229"/>
      <c r="L40" s="230"/>
      <c r="M40" s="206"/>
      <c r="N40" s="201">
        <v>35</v>
      </c>
      <c r="O40" s="207">
        <v>6</v>
      </c>
      <c r="P40" s="151">
        <v>4</v>
      </c>
      <c r="Q40" s="151">
        <v>2</v>
      </c>
      <c r="R40" s="208"/>
      <c r="S40" s="201"/>
      <c r="T40" s="209"/>
      <c r="U40" s="151"/>
      <c r="V40" s="209"/>
      <c r="W40" s="201"/>
      <c r="X40" s="151"/>
      <c r="Y40" s="204"/>
      <c r="Z40" s="210"/>
      <c r="AA40" s="211"/>
      <c r="AB40" s="204"/>
      <c r="AC40" s="204"/>
      <c r="AD40" s="208"/>
      <c r="AE40" s="201">
        <v>6</v>
      </c>
      <c r="AF40" s="151">
        <v>4</v>
      </c>
      <c r="AG40" s="151">
        <v>2</v>
      </c>
      <c r="AH40" s="208"/>
      <c r="AI40" s="154"/>
      <c r="AJ40" s="154"/>
    </row>
    <row r="41" spans="2:36" s="118" customFormat="1" ht="29.25" customHeight="1" thickBot="1" x14ac:dyDescent="0.3">
      <c r="B41" s="367"/>
      <c r="C41" s="213" t="s">
        <v>175</v>
      </c>
      <c r="D41" s="214"/>
      <c r="E41" s="215"/>
      <c r="F41" s="215"/>
      <c r="G41" s="215"/>
      <c r="H41" s="215"/>
      <c r="I41" s="216"/>
      <c r="J41" s="217"/>
      <c r="K41" s="231"/>
      <c r="L41" s="232"/>
      <c r="M41" s="220"/>
      <c r="N41" s="214"/>
      <c r="O41" s="221"/>
      <c r="P41" s="215"/>
      <c r="Q41" s="215"/>
      <c r="R41" s="222"/>
      <c r="S41" s="214"/>
      <c r="T41" s="223"/>
      <c r="U41" s="215"/>
      <c r="V41" s="223"/>
      <c r="W41" s="214"/>
      <c r="X41" s="215"/>
      <c r="Y41" s="215"/>
      <c r="Z41" s="222"/>
      <c r="AA41" s="214"/>
      <c r="AB41" s="215"/>
      <c r="AC41" s="215"/>
      <c r="AD41" s="222"/>
      <c r="AE41" s="214"/>
      <c r="AF41" s="215"/>
      <c r="AG41" s="215"/>
      <c r="AH41" s="222"/>
      <c r="AI41" s="154"/>
      <c r="AJ41" s="154"/>
    </row>
    <row r="42" spans="2:36" s="124" customFormat="1" ht="20.25" customHeight="1" thickBot="1" x14ac:dyDescent="0.3">
      <c r="B42" s="361" t="s">
        <v>26</v>
      </c>
      <c r="C42" s="224" t="s">
        <v>27</v>
      </c>
      <c r="D42" s="177">
        <v>3</v>
      </c>
      <c r="E42" s="178">
        <v>9</v>
      </c>
      <c r="F42" s="178">
        <v>0</v>
      </c>
      <c r="G42" s="178">
        <v>0</v>
      </c>
      <c r="H42" s="178">
        <v>1</v>
      </c>
      <c r="I42" s="181">
        <v>12</v>
      </c>
      <c r="J42" s="182">
        <f t="shared" ref="J42:P42" si="3">SUM(J43:J55)</f>
        <v>758</v>
      </c>
      <c r="K42" s="178">
        <f t="shared" si="3"/>
        <v>18</v>
      </c>
      <c r="L42" s="181">
        <f t="shared" si="3"/>
        <v>0</v>
      </c>
      <c r="M42" s="182">
        <f t="shared" si="3"/>
        <v>0</v>
      </c>
      <c r="N42" s="177">
        <f t="shared" si="3"/>
        <v>614</v>
      </c>
      <c r="O42" s="225">
        <f t="shared" si="3"/>
        <v>126</v>
      </c>
      <c r="P42" s="178">
        <f t="shared" si="3"/>
        <v>74</v>
      </c>
      <c r="Q42" s="178">
        <f>SUM(Q43:Q54)</f>
        <v>32</v>
      </c>
      <c r="R42" s="179">
        <f>SUM(R43:R54)</f>
        <v>20</v>
      </c>
      <c r="S42" s="177">
        <v>0</v>
      </c>
      <c r="T42" s="183">
        <v>0</v>
      </c>
      <c r="U42" s="178">
        <v>0</v>
      </c>
      <c r="V42" s="180">
        <v>0</v>
      </c>
      <c r="W42" s="177">
        <f>SUM(W43:W55)</f>
        <v>82</v>
      </c>
      <c r="X42" s="178">
        <f>SUM(X43:X55)</f>
        <v>46</v>
      </c>
      <c r="Y42" s="178">
        <f>SUM(Y43:Y54)</f>
        <v>16</v>
      </c>
      <c r="Z42" s="179">
        <f t="shared" ref="Z42:AH42" si="4">SUM(Z43:Z55)</f>
        <v>20</v>
      </c>
      <c r="AA42" s="177">
        <f t="shared" si="4"/>
        <v>32</v>
      </c>
      <c r="AB42" s="178">
        <f t="shared" si="4"/>
        <v>20</v>
      </c>
      <c r="AC42" s="178">
        <f t="shared" si="4"/>
        <v>12</v>
      </c>
      <c r="AD42" s="179">
        <f t="shared" si="4"/>
        <v>0</v>
      </c>
      <c r="AE42" s="177">
        <f t="shared" si="4"/>
        <v>12</v>
      </c>
      <c r="AF42" s="178">
        <f t="shared" si="4"/>
        <v>8</v>
      </c>
      <c r="AG42" s="178">
        <f t="shared" si="4"/>
        <v>4</v>
      </c>
      <c r="AH42" s="179">
        <f t="shared" si="4"/>
        <v>0</v>
      </c>
      <c r="AI42" s="233"/>
      <c r="AJ42" s="233"/>
    </row>
    <row r="43" spans="2:36" s="118" customFormat="1" ht="20.25" customHeight="1" x14ac:dyDescent="0.25">
      <c r="B43" s="368" t="s">
        <v>28</v>
      </c>
      <c r="C43" s="226" t="s">
        <v>212</v>
      </c>
      <c r="D43" s="193">
        <v>2</v>
      </c>
      <c r="E43" s="234"/>
      <c r="F43" s="234"/>
      <c r="G43" s="234"/>
      <c r="H43" s="234">
        <v>2</v>
      </c>
      <c r="I43" s="235">
        <v>2</v>
      </c>
      <c r="J43" s="189">
        <v>118</v>
      </c>
      <c r="K43" s="197">
        <v>6</v>
      </c>
      <c r="L43" s="227"/>
      <c r="M43" s="192"/>
      <c r="N43" s="193">
        <v>86</v>
      </c>
      <c r="O43" s="236">
        <v>26</v>
      </c>
      <c r="P43" s="234">
        <v>6</v>
      </c>
      <c r="Q43" s="234"/>
      <c r="R43" s="235">
        <v>20</v>
      </c>
      <c r="S43" s="186"/>
      <c r="T43" s="196"/>
      <c r="U43" s="187"/>
      <c r="V43" s="196"/>
      <c r="W43" s="193">
        <v>26</v>
      </c>
      <c r="X43" s="234">
        <v>6</v>
      </c>
      <c r="Y43" s="237"/>
      <c r="Z43" s="238">
        <v>20</v>
      </c>
      <c r="AA43" s="239"/>
      <c r="AB43" s="197"/>
      <c r="AC43" s="197"/>
      <c r="AD43" s="227"/>
      <c r="AE43" s="240"/>
      <c r="AF43" s="237"/>
      <c r="AG43" s="237"/>
      <c r="AH43" s="235"/>
      <c r="AI43" s="154"/>
      <c r="AJ43" s="154"/>
    </row>
    <row r="44" spans="2:36" s="118" customFormat="1" ht="20.25" customHeight="1" x14ac:dyDescent="0.25">
      <c r="B44" s="369" t="s">
        <v>29</v>
      </c>
      <c r="C44" s="241" t="s">
        <v>216</v>
      </c>
      <c r="D44" s="201">
        <v>2</v>
      </c>
      <c r="E44" s="151"/>
      <c r="F44" s="151"/>
      <c r="G44" s="151"/>
      <c r="H44" s="151"/>
      <c r="I44" s="208">
        <v>2</v>
      </c>
      <c r="J44" s="203">
        <v>73</v>
      </c>
      <c r="K44" s="204">
        <v>6</v>
      </c>
      <c r="L44" s="205"/>
      <c r="M44" s="206"/>
      <c r="N44" s="201">
        <v>59</v>
      </c>
      <c r="O44" s="207">
        <v>8</v>
      </c>
      <c r="P44" s="151">
        <v>4</v>
      </c>
      <c r="Q44" s="151">
        <v>4</v>
      </c>
      <c r="R44" s="208"/>
      <c r="S44" s="201"/>
      <c r="T44" s="209"/>
      <c r="U44" s="151"/>
      <c r="V44" s="209"/>
      <c r="W44" s="201">
        <v>8</v>
      </c>
      <c r="X44" s="151">
        <v>4</v>
      </c>
      <c r="Y44" s="204">
        <v>4</v>
      </c>
      <c r="Z44" s="210"/>
      <c r="AA44" s="242"/>
      <c r="AB44" s="204"/>
      <c r="AC44" s="204"/>
      <c r="AD44" s="205"/>
      <c r="AE44" s="211"/>
      <c r="AF44" s="204"/>
      <c r="AG44" s="204"/>
      <c r="AH44" s="208"/>
      <c r="AI44" s="154"/>
      <c r="AJ44" s="154"/>
    </row>
    <row r="45" spans="2:36" s="118" customFormat="1" ht="20.25" customHeight="1" x14ac:dyDescent="0.25">
      <c r="B45" s="369" t="s">
        <v>30</v>
      </c>
      <c r="C45" s="241" t="s">
        <v>217</v>
      </c>
      <c r="D45" s="201"/>
      <c r="E45" s="151">
        <v>2</v>
      </c>
      <c r="F45" s="151"/>
      <c r="G45" s="151"/>
      <c r="H45" s="151"/>
      <c r="I45" s="208">
        <v>2</v>
      </c>
      <c r="J45" s="203">
        <v>62</v>
      </c>
      <c r="K45" s="204"/>
      <c r="L45" s="205"/>
      <c r="M45" s="206"/>
      <c r="N45" s="201">
        <v>54</v>
      </c>
      <c r="O45" s="207">
        <v>8</v>
      </c>
      <c r="P45" s="151">
        <v>6</v>
      </c>
      <c r="Q45" s="151">
        <v>2</v>
      </c>
      <c r="R45" s="208"/>
      <c r="S45" s="201"/>
      <c r="T45" s="209"/>
      <c r="U45" s="151"/>
      <c r="V45" s="209"/>
      <c r="W45" s="201">
        <v>8</v>
      </c>
      <c r="X45" s="151">
        <v>6</v>
      </c>
      <c r="Y45" s="204">
        <v>2</v>
      </c>
      <c r="Z45" s="210"/>
      <c r="AA45" s="242"/>
      <c r="AB45" s="204"/>
      <c r="AC45" s="204"/>
      <c r="AD45" s="205"/>
      <c r="AE45" s="211"/>
      <c r="AF45" s="204"/>
      <c r="AG45" s="204"/>
      <c r="AH45" s="208"/>
      <c r="AI45" s="154"/>
      <c r="AJ45" s="154"/>
    </row>
    <row r="46" spans="2:36" s="118" customFormat="1" ht="20.25" customHeight="1" x14ac:dyDescent="0.25">
      <c r="B46" s="369" t="s">
        <v>31</v>
      </c>
      <c r="C46" s="241" t="s">
        <v>218</v>
      </c>
      <c r="D46" s="201">
        <v>2</v>
      </c>
      <c r="E46" s="151"/>
      <c r="F46" s="151"/>
      <c r="G46" s="151"/>
      <c r="H46" s="151"/>
      <c r="I46" s="208">
        <v>2</v>
      </c>
      <c r="J46" s="203">
        <v>90</v>
      </c>
      <c r="K46" s="204">
        <v>6</v>
      </c>
      <c r="L46" s="205"/>
      <c r="M46" s="206"/>
      <c r="N46" s="201">
        <v>76</v>
      </c>
      <c r="O46" s="207">
        <v>8</v>
      </c>
      <c r="P46" s="151">
        <v>6</v>
      </c>
      <c r="Q46" s="151">
        <v>2</v>
      </c>
      <c r="R46" s="208"/>
      <c r="S46" s="201"/>
      <c r="T46" s="209"/>
      <c r="U46" s="151"/>
      <c r="V46" s="209"/>
      <c r="W46" s="201">
        <v>8</v>
      </c>
      <c r="X46" s="151">
        <v>6</v>
      </c>
      <c r="Y46" s="204">
        <v>2</v>
      </c>
      <c r="Z46" s="210"/>
      <c r="AA46" s="242"/>
      <c r="AB46" s="204"/>
      <c r="AC46" s="204"/>
      <c r="AD46" s="205"/>
      <c r="AE46" s="211"/>
      <c r="AF46" s="204"/>
      <c r="AG46" s="204"/>
      <c r="AH46" s="208"/>
      <c r="AI46" s="154"/>
      <c r="AJ46" s="154"/>
    </row>
    <row r="47" spans="2:36" s="118" customFormat="1" ht="20.25" customHeight="1" x14ac:dyDescent="0.25">
      <c r="B47" s="369" t="s">
        <v>32</v>
      </c>
      <c r="C47" s="241" t="s">
        <v>219</v>
      </c>
      <c r="D47" s="201"/>
      <c r="E47" s="151">
        <v>2</v>
      </c>
      <c r="F47" s="151"/>
      <c r="G47" s="151"/>
      <c r="H47" s="151"/>
      <c r="I47" s="208">
        <v>2</v>
      </c>
      <c r="J47" s="203">
        <v>55</v>
      </c>
      <c r="K47" s="204"/>
      <c r="L47" s="205"/>
      <c r="M47" s="206"/>
      <c r="N47" s="201">
        <v>47</v>
      </c>
      <c r="O47" s="207">
        <v>8</v>
      </c>
      <c r="P47" s="151">
        <v>6</v>
      </c>
      <c r="Q47" s="151">
        <v>2</v>
      </c>
      <c r="R47" s="208"/>
      <c r="S47" s="201"/>
      <c r="T47" s="209"/>
      <c r="U47" s="151"/>
      <c r="V47" s="209"/>
      <c r="W47" s="201">
        <v>8</v>
      </c>
      <c r="X47" s="151">
        <v>6</v>
      </c>
      <c r="Y47" s="204">
        <v>2</v>
      </c>
      <c r="Z47" s="210"/>
      <c r="AA47" s="242"/>
      <c r="AB47" s="204"/>
      <c r="AC47" s="204"/>
      <c r="AD47" s="205"/>
      <c r="AE47" s="211"/>
      <c r="AF47" s="204"/>
      <c r="AG47" s="204"/>
      <c r="AH47" s="208"/>
      <c r="AI47" s="154"/>
      <c r="AJ47" s="154"/>
    </row>
    <row r="48" spans="2:36" s="118" customFormat="1" ht="20.25" customHeight="1" x14ac:dyDescent="0.25">
      <c r="B48" s="369" t="s">
        <v>33</v>
      </c>
      <c r="C48" s="241" t="s">
        <v>215</v>
      </c>
      <c r="D48" s="201"/>
      <c r="E48" s="151">
        <v>4</v>
      </c>
      <c r="F48" s="151"/>
      <c r="G48" s="151"/>
      <c r="H48" s="151"/>
      <c r="I48" s="208">
        <v>4</v>
      </c>
      <c r="J48" s="203">
        <v>48</v>
      </c>
      <c r="K48" s="229"/>
      <c r="L48" s="230"/>
      <c r="M48" s="206"/>
      <c r="N48" s="201">
        <v>42</v>
      </c>
      <c r="O48" s="242">
        <v>6</v>
      </c>
      <c r="P48" s="151">
        <v>4</v>
      </c>
      <c r="Q48" s="151">
        <v>2</v>
      </c>
      <c r="R48" s="208"/>
      <c r="S48" s="201"/>
      <c r="T48" s="209"/>
      <c r="U48" s="151"/>
      <c r="V48" s="209"/>
      <c r="W48" s="211"/>
      <c r="X48" s="204"/>
      <c r="Y48" s="204"/>
      <c r="Z48" s="210"/>
      <c r="AA48" s="242"/>
      <c r="AB48" s="204"/>
      <c r="AC48" s="204"/>
      <c r="AD48" s="205"/>
      <c r="AE48" s="211">
        <v>6</v>
      </c>
      <c r="AF48" s="204">
        <v>4</v>
      </c>
      <c r="AG48" s="204">
        <v>2</v>
      </c>
      <c r="AH48" s="208"/>
      <c r="AI48" s="154"/>
      <c r="AJ48" s="154"/>
    </row>
    <row r="49" spans="2:36" s="118" customFormat="1" ht="20.25" customHeight="1" x14ac:dyDescent="0.25">
      <c r="B49" s="369" t="s">
        <v>34</v>
      </c>
      <c r="C49" s="243" t="s">
        <v>187</v>
      </c>
      <c r="D49" s="201"/>
      <c r="E49" s="151">
        <v>4</v>
      </c>
      <c r="F49" s="151"/>
      <c r="G49" s="151"/>
      <c r="H49" s="151"/>
      <c r="I49" s="208">
        <v>4</v>
      </c>
      <c r="J49" s="203">
        <v>46</v>
      </c>
      <c r="K49" s="204"/>
      <c r="L49" s="205"/>
      <c r="M49" s="206"/>
      <c r="N49" s="201">
        <v>40</v>
      </c>
      <c r="O49" s="207">
        <v>6</v>
      </c>
      <c r="P49" s="151">
        <v>4</v>
      </c>
      <c r="Q49" s="151">
        <v>2</v>
      </c>
      <c r="R49" s="208"/>
      <c r="S49" s="201"/>
      <c r="T49" s="209"/>
      <c r="U49" s="151"/>
      <c r="V49" s="209"/>
      <c r="W49" s="201"/>
      <c r="X49" s="151"/>
      <c r="Y49" s="204"/>
      <c r="Z49" s="210"/>
      <c r="AA49" s="242"/>
      <c r="AB49" s="204"/>
      <c r="AC49" s="204"/>
      <c r="AD49" s="205"/>
      <c r="AE49" s="211">
        <v>6</v>
      </c>
      <c r="AF49" s="204">
        <v>4</v>
      </c>
      <c r="AG49" s="204">
        <v>2</v>
      </c>
      <c r="AH49" s="208"/>
      <c r="AI49" s="154"/>
      <c r="AJ49" s="154"/>
    </row>
    <row r="50" spans="2:36" s="118" customFormat="1" ht="67.5" customHeight="1" x14ac:dyDescent="0.25">
      <c r="B50" s="369" t="s">
        <v>35</v>
      </c>
      <c r="C50" s="244" t="s">
        <v>304</v>
      </c>
      <c r="D50" s="201"/>
      <c r="E50" s="151">
        <v>3</v>
      </c>
      <c r="F50" s="151"/>
      <c r="G50" s="151"/>
      <c r="H50" s="151"/>
      <c r="I50" s="208"/>
      <c r="J50" s="203">
        <v>44</v>
      </c>
      <c r="K50" s="204"/>
      <c r="L50" s="205"/>
      <c r="M50" s="206"/>
      <c r="N50" s="201">
        <v>28</v>
      </c>
      <c r="O50" s="207">
        <v>16</v>
      </c>
      <c r="P50" s="151">
        <v>10</v>
      </c>
      <c r="Q50" s="151">
        <v>6</v>
      </c>
      <c r="R50" s="208"/>
      <c r="S50" s="201"/>
      <c r="T50" s="209"/>
      <c r="U50" s="151"/>
      <c r="V50" s="209"/>
      <c r="W50" s="201"/>
      <c r="X50" s="151"/>
      <c r="Y50" s="204"/>
      <c r="Z50" s="210"/>
      <c r="AA50" s="242">
        <v>16</v>
      </c>
      <c r="AB50" s="204">
        <v>10</v>
      </c>
      <c r="AC50" s="204">
        <v>6</v>
      </c>
      <c r="AD50" s="205"/>
      <c r="AE50" s="211"/>
      <c r="AF50" s="204"/>
      <c r="AG50" s="204"/>
      <c r="AH50" s="208"/>
      <c r="AI50" s="154"/>
      <c r="AJ50" s="154"/>
    </row>
    <row r="51" spans="2:36" s="118" customFormat="1" ht="20.25" customHeight="1" x14ac:dyDescent="0.25">
      <c r="B51" s="369" t="s">
        <v>36</v>
      </c>
      <c r="C51" s="241" t="s">
        <v>38</v>
      </c>
      <c r="D51" s="201"/>
      <c r="E51" s="151">
        <v>3</v>
      </c>
      <c r="F51" s="151"/>
      <c r="G51" s="151"/>
      <c r="H51" s="151"/>
      <c r="I51" s="208">
        <v>3</v>
      </c>
      <c r="J51" s="203">
        <v>68</v>
      </c>
      <c r="K51" s="204"/>
      <c r="L51" s="205"/>
      <c r="M51" s="206"/>
      <c r="N51" s="201">
        <v>52</v>
      </c>
      <c r="O51" s="207">
        <v>16</v>
      </c>
      <c r="P51" s="151">
        <v>10</v>
      </c>
      <c r="Q51" s="151">
        <v>6</v>
      </c>
      <c r="R51" s="208"/>
      <c r="S51" s="201"/>
      <c r="T51" s="209"/>
      <c r="U51" s="151"/>
      <c r="V51" s="209"/>
      <c r="W51" s="201"/>
      <c r="X51" s="151"/>
      <c r="Y51" s="204"/>
      <c r="Z51" s="210"/>
      <c r="AA51" s="242">
        <v>16</v>
      </c>
      <c r="AB51" s="204">
        <v>10</v>
      </c>
      <c r="AC51" s="204">
        <v>6</v>
      </c>
      <c r="AD51" s="205"/>
      <c r="AE51" s="211"/>
      <c r="AF51" s="204"/>
      <c r="AG51" s="204"/>
      <c r="AH51" s="208"/>
      <c r="AI51" s="154"/>
      <c r="AJ51" s="154"/>
    </row>
    <row r="52" spans="2:36" s="118" customFormat="1" ht="20.25" customHeight="1" x14ac:dyDescent="0.25">
      <c r="B52" s="369" t="s">
        <v>37</v>
      </c>
      <c r="C52" s="241" t="s">
        <v>213</v>
      </c>
      <c r="D52" s="201"/>
      <c r="E52" s="151">
        <v>2</v>
      </c>
      <c r="F52" s="151"/>
      <c r="G52" s="151"/>
      <c r="H52" s="151"/>
      <c r="I52" s="208">
        <v>2</v>
      </c>
      <c r="J52" s="203">
        <v>50</v>
      </c>
      <c r="K52" s="204"/>
      <c r="L52" s="205"/>
      <c r="M52" s="206"/>
      <c r="N52" s="201">
        <v>42</v>
      </c>
      <c r="O52" s="242">
        <v>8</v>
      </c>
      <c r="P52" s="151">
        <v>6</v>
      </c>
      <c r="Q52" s="151">
        <v>2</v>
      </c>
      <c r="R52" s="208"/>
      <c r="S52" s="201"/>
      <c r="T52" s="209"/>
      <c r="U52" s="151"/>
      <c r="V52" s="209"/>
      <c r="W52" s="211">
        <v>8</v>
      </c>
      <c r="X52" s="204">
        <v>6</v>
      </c>
      <c r="Y52" s="204">
        <v>2</v>
      </c>
      <c r="Z52" s="210"/>
      <c r="AA52" s="242"/>
      <c r="AB52" s="204"/>
      <c r="AC52" s="204"/>
      <c r="AD52" s="205"/>
      <c r="AE52" s="211"/>
      <c r="AF52" s="204"/>
      <c r="AG52" s="204"/>
      <c r="AH52" s="208"/>
      <c r="AI52" s="154"/>
      <c r="AJ52" s="154"/>
    </row>
    <row r="53" spans="2:36" s="118" customFormat="1" ht="20.25" customHeight="1" x14ac:dyDescent="0.25">
      <c r="B53" s="370" t="s">
        <v>188</v>
      </c>
      <c r="C53" s="243" t="s">
        <v>263</v>
      </c>
      <c r="D53" s="201"/>
      <c r="E53" s="151">
        <v>2</v>
      </c>
      <c r="F53" s="151"/>
      <c r="G53" s="151"/>
      <c r="H53" s="151"/>
      <c r="I53" s="208">
        <v>2</v>
      </c>
      <c r="J53" s="203">
        <v>62</v>
      </c>
      <c r="K53" s="204"/>
      <c r="L53" s="205"/>
      <c r="M53" s="206"/>
      <c r="N53" s="201">
        <v>54</v>
      </c>
      <c r="O53" s="207">
        <v>8</v>
      </c>
      <c r="P53" s="151">
        <v>6</v>
      </c>
      <c r="Q53" s="151">
        <v>2</v>
      </c>
      <c r="R53" s="208"/>
      <c r="S53" s="201"/>
      <c r="T53" s="209"/>
      <c r="U53" s="151"/>
      <c r="V53" s="209"/>
      <c r="W53" s="201">
        <v>8</v>
      </c>
      <c r="X53" s="151">
        <v>6</v>
      </c>
      <c r="Y53" s="204">
        <v>2</v>
      </c>
      <c r="Z53" s="210"/>
      <c r="AA53" s="242"/>
      <c r="AB53" s="204"/>
      <c r="AC53" s="204"/>
      <c r="AD53" s="205"/>
      <c r="AE53" s="211"/>
      <c r="AF53" s="204"/>
      <c r="AG53" s="204"/>
      <c r="AH53" s="208"/>
      <c r="AI53" s="154"/>
      <c r="AJ53" s="154"/>
    </row>
    <row r="54" spans="2:36" s="118" customFormat="1" ht="20.25" customHeight="1" x14ac:dyDescent="0.25">
      <c r="B54" s="370" t="s">
        <v>220</v>
      </c>
      <c r="C54" s="241" t="s">
        <v>214</v>
      </c>
      <c r="D54" s="201"/>
      <c r="E54" s="151">
        <v>2</v>
      </c>
      <c r="F54" s="151"/>
      <c r="G54" s="151"/>
      <c r="H54" s="151"/>
      <c r="I54" s="208">
        <v>2</v>
      </c>
      <c r="J54" s="203">
        <v>42</v>
      </c>
      <c r="K54" s="204"/>
      <c r="L54" s="205"/>
      <c r="M54" s="206"/>
      <c r="N54" s="201">
        <v>34</v>
      </c>
      <c r="O54" s="242">
        <v>8</v>
      </c>
      <c r="P54" s="151">
        <v>6</v>
      </c>
      <c r="Q54" s="151">
        <v>2</v>
      </c>
      <c r="R54" s="208"/>
      <c r="S54" s="201"/>
      <c r="T54" s="209"/>
      <c r="U54" s="151"/>
      <c r="V54" s="209"/>
      <c r="W54" s="211">
        <v>8</v>
      </c>
      <c r="X54" s="204">
        <v>6</v>
      </c>
      <c r="Y54" s="204">
        <v>2</v>
      </c>
      <c r="Z54" s="210"/>
      <c r="AA54" s="242"/>
      <c r="AB54" s="204"/>
      <c r="AC54" s="204"/>
      <c r="AD54" s="205"/>
      <c r="AE54" s="211"/>
      <c r="AF54" s="204"/>
      <c r="AG54" s="204"/>
      <c r="AH54" s="208"/>
      <c r="AI54" s="154"/>
      <c r="AJ54" s="154"/>
    </row>
    <row r="55" spans="2:36" s="118" customFormat="1" ht="20.25" customHeight="1" thickBot="1" x14ac:dyDescent="0.3">
      <c r="B55" s="371"/>
      <c r="C55" s="245" t="s">
        <v>175</v>
      </c>
      <c r="D55" s="201"/>
      <c r="E55" s="151"/>
      <c r="F55" s="151"/>
      <c r="G55" s="151"/>
      <c r="H55" s="151"/>
      <c r="I55" s="208"/>
      <c r="J55" s="203"/>
      <c r="K55" s="204"/>
      <c r="L55" s="205"/>
      <c r="M55" s="206"/>
      <c r="N55" s="201"/>
      <c r="O55" s="151"/>
      <c r="P55" s="151"/>
      <c r="Q55" s="151"/>
      <c r="R55" s="208"/>
      <c r="S55" s="214"/>
      <c r="T55" s="223"/>
      <c r="U55" s="215"/>
      <c r="V55" s="223"/>
      <c r="W55" s="201"/>
      <c r="X55" s="151"/>
      <c r="Y55" s="151">
        <v>18</v>
      </c>
      <c r="Z55" s="208"/>
      <c r="AA55" s="207"/>
      <c r="AB55" s="151"/>
      <c r="AC55" s="151"/>
      <c r="AD55" s="202"/>
      <c r="AE55" s="201"/>
      <c r="AF55" s="151"/>
      <c r="AG55" s="151"/>
      <c r="AH55" s="208"/>
      <c r="AI55" s="154"/>
      <c r="AJ55" s="154"/>
    </row>
    <row r="56" spans="2:36" s="123" customFormat="1" ht="20.25" customHeight="1" thickBot="1" x14ac:dyDescent="0.3">
      <c r="B56" s="361" t="s">
        <v>39</v>
      </c>
      <c r="C56" s="224" t="s">
        <v>40</v>
      </c>
      <c r="D56" s="177" t="s">
        <v>244</v>
      </c>
      <c r="E56" s="178" t="s">
        <v>249</v>
      </c>
      <c r="F56" s="178">
        <v>0</v>
      </c>
      <c r="G56" s="178">
        <v>0</v>
      </c>
      <c r="H56" s="178">
        <v>1</v>
      </c>
      <c r="I56" s="181">
        <v>7</v>
      </c>
      <c r="J56" s="182">
        <f>SUM(J57,J86,J87,)</f>
        <v>1329</v>
      </c>
      <c r="K56" s="178">
        <f t="shared" ref="K56:AH56" si="5">SUM(K57)</f>
        <v>0</v>
      </c>
      <c r="L56" s="181">
        <f t="shared" si="5"/>
        <v>36</v>
      </c>
      <c r="M56" s="182">
        <f>SUM(M57,M86,)</f>
        <v>504</v>
      </c>
      <c r="N56" s="177">
        <f t="shared" si="5"/>
        <v>467</v>
      </c>
      <c r="O56" s="178">
        <f t="shared" si="5"/>
        <v>322</v>
      </c>
      <c r="P56" s="178">
        <f t="shared" si="5"/>
        <v>162</v>
      </c>
      <c r="Q56" s="178">
        <f t="shared" si="5"/>
        <v>140</v>
      </c>
      <c r="R56" s="179">
        <f t="shared" si="5"/>
        <v>20</v>
      </c>
      <c r="S56" s="177">
        <v>0</v>
      </c>
      <c r="T56" s="183">
        <v>0</v>
      </c>
      <c r="U56" s="178">
        <v>0</v>
      </c>
      <c r="V56" s="180">
        <v>0</v>
      </c>
      <c r="W56" s="177">
        <f t="shared" si="5"/>
        <v>0</v>
      </c>
      <c r="X56" s="178">
        <f t="shared" si="5"/>
        <v>0</v>
      </c>
      <c r="Y56" s="178">
        <f t="shared" si="5"/>
        <v>0</v>
      </c>
      <c r="Z56" s="179">
        <f t="shared" si="5"/>
        <v>0</v>
      </c>
      <c r="AA56" s="177">
        <f t="shared" si="5"/>
        <v>176</v>
      </c>
      <c r="AB56" s="178">
        <f t="shared" si="5"/>
        <v>88</v>
      </c>
      <c r="AC56" s="178">
        <f t="shared" si="5"/>
        <v>88</v>
      </c>
      <c r="AD56" s="179">
        <f t="shared" si="5"/>
        <v>0</v>
      </c>
      <c r="AE56" s="177">
        <f t="shared" si="5"/>
        <v>146</v>
      </c>
      <c r="AF56" s="178">
        <f t="shared" si="5"/>
        <v>74</v>
      </c>
      <c r="AG56" s="178">
        <f t="shared" si="5"/>
        <v>52</v>
      </c>
      <c r="AH56" s="179">
        <f t="shared" si="5"/>
        <v>20</v>
      </c>
      <c r="AI56" s="184"/>
      <c r="AJ56" s="184"/>
    </row>
    <row r="57" spans="2:36" s="123" customFormat="1" ht="20.25" customHeight="1" thickBot="1" x14ac:dyDescent="0.3">
      <c r="B57" s="372" t="s">
        <v>41</v>
      </c>
      <c r="C57" s="246" t="s">
        <v>42</v>
      </c>
      <c r="D57" s="247" t="s">
        <v>244</v>
      </c>
      <c r="E57" s="248" t="s">
        <v>248</v>
      </c>
      <c r="F57" s="248">
        <v>0</v>
      </c>
      <c r="G57" s="248">
        <v>0</v>
      </c>
      <c r="H57" s="248">
        <v>1</v>
      </c>
      <c r="I57" s="249">
        <v>7</v>
      </c>
      <c r="J57" s="250">
        <f>SUM(J58,J63,J69,J74,J80,)</f>
        <v>1185</v>
      </c>
      <c r="K57" s="248">
        <v>0</v>
      </c>
      <c r="L57" s="249">
        <f t="shared" ref="L57:R57" si="6">SUM(L58,L63,L69,L74,L80,)</f>
        <v>36</v>
      </c>
      <c r="M57" s="250">
        <f t="shared" si="6"/>
        <v>360</v>
      </c>
      <c r="N57" s="247">
        <f t="shared" si="6"/>
        <v>467</v>
      </c>
      <c r="O57" s="248">
        <f t="shared" si="6"/>
        <v>322</v>
      </c>
      <c r="P57" s="248">
        <f t="shared" si="6"/>
        <v>162</v>
      </c>
      <c r="Q57" s="248">
        <f t="shared" si="6"/>
        <v>140</v>
      </c>
      <c r="R57" s="251">
        <f t="shared" si="6"/>
        <v>20</v>
      </c>
      <c r="S57" s="247">
        <v>0</v>
      </c>
      <c r="T57" s="252">
        <v>0</v>
      </c>
      <c r="U57" s="248">
        <v>0</v>
      </c>
      <c r="V57" s="252">
        <v>0</v>
      </c>
      <c r="W57" s="247">
        <f t="shared" ref="W57:AH57" si="7">SUM(W58,W63,W69,W74,W80,)</f>
        <v>0</v>
      </c>
      <c r="X57" s="248">
        <f t="shared" si="7"/>
        <v>0</v>
      </c>
      <c r="Y57" s="248">
        <f t="shared" si="7"/>
        <v>0</v>
      </c>
      <c r="Z57" s="251">
        <f t="shared" si="7"/>
        <v>0</v>
      </c>
      <c r="AA57" s="247">
        <f t="shared" si="7"/>
        <v>176</v>
      </c>
      <c r="AB57" s="248">
        <f t="shared" si="7"/>
        <v>88</v>
      </c>
      <c r="AC57" s="248">
        <f t="shared" si="7"/>
        <v>88</v>
      </c>
      <c r="AD57" s="251">
        <f t="shared" si="7"/>
        <v>0</v>
      </c>
      <c r="AE57" s="247">
        <f t="shared" si="7"/>
        <v>146</v>
      </c>
      <c r="AF57" s="248">
        <f t="shared" si="7"/>
        <v>74</v>
      </c>
      <c r="AG57" s="248">
        <f t="shared" si="7"/>
        <v>52</v>
      </c>
      <c r="AH57" s="251">
        <f t="shared" si="7"/>
        <v>20</v>
      </c>
      <c r="AI57" s="184"/>
      <c r="AJ57" s="184"/>
    </row>
    <row r="58" spans="2:36" s="124" customFormat="1" ht="63.75" customHeight="1" thickBot="1" x14ac:dyDescent="0.3">
      <c r="B58" s="361" t="s">
        <v>43</v>
      </c>
      <c r="C58" s="253" t="s">
        <v>221</v>
      </c>
      <c r="D58" s="177" t="s">
        <v>201</v>
      </c>
      <c r="E58" s="178" t="s">
        <v>245</v>
      </c>
      <c r="F58" s="178">
        <v>0</v>
      </c>
      <c r="G58" s="178">
        <v>0</v>
      </c>
      <c r="H58" s="178">
        <v>0</v>
      </c>
      <c r="I58" s="181">
        <v>1</v>
      </c>
      <c r="J58" s="182">
        <f>SUM(J59:J62)</f>
        <v>238</v>
      </c>
      <c r="K58" s="178">
        <f>SUM(K59:K62)</f>
        <v>0</v>
      </c>
      <c r="L58" s="181">
        <f>SUM(L62)</f>
        <v>6</v>
      </c>
      <c r="M58" s="182">
        <f t="shared" ref="M58:AH58" si="8">SUM(M59:M62)</f>
        <v>72</v>
      </c>
      <c r="N58" s="177">
        <f>SUM(N59:N62)</f>
        <v>98</v>
      </c>
      <c r="O58" s="178">
        <f t="shared" si="8"/>
        <v>62</v>
      </c>
      <c r="P58" s="178">
        <f t="shared" si="8"/>
        <v>32</v>
      </c>
      <c r="Q58" s="178">
        <f t="shared" si="8"/>
        <v>30</v>
      </c>
      <c r="R58" s="179">
        <f t="shared" si="8"/>
        <v>0</v>
      </c>
      <c r="S58" s="177">
        <v>0</v>
      </c>
      <c r="T58" s="183">
        <v>0</v>
      </c>
      <c r="U58" s="178">
        <v>0</v>
      </c>
      <c r="V58" s="180">
        <v>0</v>
      </c>
      <c r="W58" s="177">
        <f t="shared" si="8"/>
        <v>0</v>
      </c>
      <c r="X58" s="178">
        <f t="shared" si="8"/>
        <v>0</v>
      </c>
      <c r="Y58" s="178">
        <f t="shared" si="8"/>
        <v>0</v>
      </c>
      <c r="Z58" s="179">
        <f t="shared" si="8"/>
        <v>0</v>
      </c>
      <c r="AA58" s="177">
        <f t="shared" si="8"/>
        <v>62</v>
      </c>
      <c r="AB58" s="178">
        <f t="shared" si="8"/>
        <v>32</v>
      </c>
      <c r="AC58" s="178">
        <f t="shared" si="8"/>
        <v>30</v>
      </c>
      <c r="AD58" s="179">
        <f t="shared" si="8"/>
        <v>0</v>
      </c>
      <c r="AE58" s="177">
        <f t="shared" si="8"/>
        <v>0</v>
      </c>
      <c r="AF58" s="178">
        <f t="shared" si="8"/>
        <v>0</v>
      </c>
      <c r="AG58" s="178">
        <f t="shared" si="8"/>
        <v>0</v>
      </c>
      <c r="AH58" s="179">
        <f t="shared" si="8"/>
        <v>0</v>
      </c>
      <c r="AI58" s="233"/>
      <c r="AJ58" s="233"/>
    </row>
    <row r="59" spans="2:36" s="124" customFormat="1" ht="38.25" customHeight="1" x14ac:dyDescent="0.25">
      <c r="B59" s="373" t="s">
        <v>44</v>
      </c>
      <c r="C59" s="254" t="s">
        <v>222</v>
      </c>
      <c r="D59" s="255"/>
      <c r="E59" s="237">
        <v>3</v>
      </c>
      <c r="F59" s="237"/>
      <c r="G59" s="237"/>
      <c r="H59" s="237"/>
      <c r="I59" s="238">
        <v>3</v>
      </c>
      <c r="J59" s="189">
        <v>160</v>
      </c>
      <c r="K59" s="197"/>
      <c r="L59" s="450">
        <v>6</v>
      </c>
      <c r="M59" s="189"/>
      <c r="N59" s="240">
        <v>98</v>
      </c>
      <c r="O59" s="237">
        <v>62</v>
      </c>
      <c r="P59" s="237">
        <v>32</v>
      </c>
      <c r="Q59" s="237">
        <v>30</v>
      </c>
      <c r="R59" s="238"/>
      <c r="S59" s="199"/>
      <c r="T59" s="256"/>
      <c r="U59" s="197"/>
      <c r="V59" s="256"/>
      <c r="W59" s="240"/>
      <c r="X59" s="237"/>
      <c r="Y59" s="237"/>
      <c r="Z59" s="238"/>
      <c r="AA59" s="239">
        <v>62</v>
      </c>
      <c r="AB59" s="197">
        <v>32</v>
      </c>
      <c r="AC59" s="197">
        <v>30</v>
      </c>
      <c r="AD59" s="227"/>
      <c r="AE59" s="240"/>
      <c r="AF59" s="237"/>
      <c r="AG59" s="237"/>
      <c r="AH59" s="238"/>
      <c r="AI59" s="233"/>
      <c r="AJ59" s="233"/>
    </row>
    <row r="60" spans="2:36" s="124" customFormat="1" ht="20.25" customHeight="1" x14ac:dyDescent="0.25">
      <c r="B60" s="374" t="s">
        <v>45</v>
      </c>
      <c r="C60" s="257" t="s">
        <v>46</v>
      </c>
      <c r="D60" s="211"/>
      <c r="E60" s="529">
        <v>3</v>
      </c>
      <c r="F60" s="204"/>
      <c r="G60" s="204"/>
      <c r="H60" s="204"/>
      <c r="I60" s="210"/>
      <c r="J60" s="203">
        <v>36</v>
      </c>
      <c r="K60" s="229"/>
      <c r="L60" s="451"/>
      <c r="M60" s="203">
        <v>36</v>
      </c>
      <c r="N60" s="211"/>
      <c r="O60" s="204"/>
      <c r="P60" s="204"/>
      <c r="Q60" s="204"/>
      <c r="R60" s="210"/>
      <c r="S60" s="211"/>
      <c r="T60" s="258"/>
      <c r="U60" s="204"/>
      <c r="V60" s="258"/>
      <c r="W60" s="211"/>
      <c r="X60" s="204"/>
      <c r="Y60" s="204"/>
      <c r="Z60" s="210"/>
      <c r="AA60" s="242"/>
      <c r="AB60" s="204"/>
      <c r="AC60" s="204"/>
      <c r="AD60" s="205"/>
      <c r="AE60" s="211"/>
      <c r="AF60" s="204"/>
      <c r="AG60" s="204"/>
      <c r="AH60" s="210"/>
      <c r="AI60" s="233"/>
      <c r="AJ60" s="233"/>
    </row>
    <row r="61" spans="2:36" s="124" customFormat="1" ht="20.25" customHeight="1" x14ac:dyDescent="0.25">
      <c r="B61" s="374" t="s">
        <v>47</v>
      </c>
      <c r="C61" s="257" t="s">
        <v>48</v>
      </c>
      <c r="D61" s="211"/>
      <c r="E61" s="472"/>
      <c r="F61" s="204"/>
      <c r="G61" s="204"/>
      <c r="H61" s="204"/>
      <c r="I61" s="210"/>
      <c r="J61" s="203">
        <v>36</v>
      </c>
      <c r="K61" s="204"/>
      <c r="L61" s="452"/>
      <c r="M61" s="203">
        <v>36</v>
      </c>
      <c r="N61" s="211"/>
      <c r="O61" s="204"/>
      <c r="P61" s="204"/>
      <c r="Q61" s="204"/>
      <c r="R61" s="210"/>
      <c r="S61" s="211"/>
      <c r="T61" s="258"/>
      <c r="U61" s="204"/>
      <c r="V61" s="258"/>
      <c r="W61" s="211"/>
      <c r="X61" s="204"/>
      <c r="Y61" s="204"/>
      <c r="Z61" s="210"/>
      <c r="AA61" s="242"/>
      <c r="AB61" s="204"/>
      <c r="AC61" s="204"/>
      <c r="AD61" s="205"/>
      <c r="AE61" s="211"/>
      <c r="AF61" s="204"/>
      <c r="AG61" s="204"/>
      <c r="AH61" s="210"/>
      <c r="AI61" s="233"/>
      <c r="AJ61" s="233"/>
    </row>
    <row r="62" spans="2:36" s="124" customFormat="1" ht="20.25" customHeight="1" thickBot="1" x14ac:dyDescent="0.3">
      <c r="B62" s="374"/>
      <c r="C62" s="259" t="s">
        <v>189</v>
      </c>
      <c r="D62" s="211">
        <v>4</v>
      </c>
      <c r="E62" s="204"/>
      <c r="F62" s="204"/>
      <c r="G62" s="204"/>
      <c r="H62" s="204"/>
      <c r="I62" s="210"/>
      <c r="J62" s="203">
        <v>6</v>
      </c>
      <c r="K62" s="204"/>
      <c r="L62" s="205">
        <v>6</v>
      </c>
      <c r="M62" s="203"/>
      <c r="N62" s="211"/>
      <c r="O62" s="204"/>
      <c r="P62" s="204"/>
      <c r="Q62" s="204"/>
      <c r="R62" s="210"/>
      <c r="S62" s="260"/>
      <c r="T62" s="261"/>
      <c r="U62" s="218"/>
      <c r="V62" s="261"/>
      <c r="W62" s="211"/>
      <c r="X62" s="204"/>
      <c r="Y62" s="204"/>
      <c r="Z62" s="210"/>
      <c r="AA62" s="242"/>
      <c r="AB62" s="204"/>
      <c r="AC62" s="204"/>
      <c r="AD62" s="205"/>
      <c r="AE62" s="211"/>
      <c r="AF62" s="204"/>
      <c r="AG62" s="204"/>
      <c r="AH62" s="210"/>
      <c r="AI62" s="233"/>
      <c r="AJ62" s="233"/>
    </row>
    <row r="63" spans="2:36" s="124" customFormat="1" ht="87" customHeight="1" thickBot="1" x14ac:dyDescent="0.3">
      <c r="B63" s="361" t="s">
        <v>49</v>
      </c>
      <c r="C63" s="262" t="s">
        <v>223</v>
      </c>
      <c r="D63" s="177" t="s">
        <v>202</v>
      </c>
      <c r="E63" s="178" t="s">
        <v>247</v>
      </c>
      <c r="F63" s="178">
        <v>0</v>
      </c>
      <c r="G63" s="178">
        <v>0</v>
      </c>
      <c r="H63" s="178">
        <v>0</v>
      </c>
      <c r="I63" s="181">
        <v>2</v>
      </c>
      <c r="J63" s="182">
        <f>SUM(J64:J68)</f>
        <v>272</v>
      </c>
      <c r="K63" s="178">
        <f>SUM(K64:K68)</f>
        <v>0</v>
      </c>
      <c r="L63" s="181">
        <f>SUM(L68)</f>
        <v>6</v>
      </c>
      <c r="M63" s="182">
        <f t="shared" ref="M63:AH63" si="9">SUM(M64:M68)</f>
        <v>72</v>
      </c>
      <c r="N63" s="177">
        <f t="shared" si="9"/>
        <v>118</v>
      </c>
      <c r="O63" s="178">
        <f t="shared" si="9"/>
        <v>76</v>
      </c>
      <c r="P63" s="178">
        <f t="shared" si="9"/>
        <v>36</v>
      </c>
      <c r="Q63" s="178">
        <f t="shared" si="9"/>
        <v>40</v>
      </c>
      <c r="R63" s="179">
        <f>SUM(R64:R65)</f>
        <v>0</v>
      </c>
      <c r="S63" s="177">
        <v>0</v>
      </c>
      <c r="T63" s="183">
        <v>0</v>
      </c>
      <c r="U63" s="178">
        <v>0</v>
      </c>
      <c r="V63" s="180">
        <v>0</v>
      </c>
      <c r="W63" s="177">
        <f t="shared" si="9"/>
        <v>0</v>
      </c>
      <c r="X63" s="178">
        <f t="shared" si="9"/>
        <v>0</v>
      </c>
      <c r="Y63" s="178">
        <f t="shared" si="9"/>
        <v>0</v>
      </c>
      <c r="Z63" s="179">
        <f t="shared" si="9"/>
        <v>0</v>
      </c>
      <c r="AA63" s="177">
        <f t="shared" si="9"/>
        <v>76</v>
      </c>
      <c r="AB63" s="178">
        <f t="shared" si="9"/>
        <v>36</v>
      </c>
      <c r="AC63" s="178">
        <f t="shared" si="9"/>
        <v>40</v>
      </c>
      <c r="AD63" s="179">
        <f t="shared" si="9"/>
        <v>0</v>
      </c>
      <c r="AE63" s="177">
        <f t="shared" si="9"/>
        <v>0</v>
      </c>
      <c r="AF63" s="178">
        <f t="shared" si="9"/>
        <v>0</v>
      </c>
      <c r="AG63" s="178">
        <f t="shared" si="9"/>
        <v>0</v>
      </c>
      <c r="AH63" s="179">
        <f t="shared" si="9"/>
        <v>0</v>
      </c>
      <c r="AI63" s="233"/>
      <c r="AJ63" s="233"/>
    </row>
    <row r="64" spans="2:36" s="124" customFormat="1" ht="50.25" customHeight="1" x14ac:dyDescent="0.25">
      <c r="B64" s="373" t="s">
        <v>50</v>
      </c>
      <c r="C64" s="254" t="s">
        <v>224</v>
      </c>
      <c r="D64" s="240"/>
      <c r="E64" s="263">
        <v>3</v>
      </c>
      <c r="F64" s="237"/>
      <c r="G64" s="237"/>
      <c r="H64" s="237"/>
      <c r="I64" s="238">
        <v>3</v>
      </c>
      <c r="J64" s="189">
        <v>97</v>
      </c>
      <c r="K64" s="190"/>
      <c r="L64" s="450">
        <v>6</v>
      </c>
      <c r="M64" s="189"/>
      <c r="N64" s="240">
        <v>59</v>
      </c>
      <c r="O64" s="237">
        <v>38</v>
      </c>
      <c r="P64" s="237">
        <v>18</v>
      </c>
      <c r="Q64" s="237">
        <v>20</v>
      </c>
      <c r="R64" s="238"/>
      <c r="S64" s="199"/>
      <c r="T64" s="256"/>
      <c r="U64" s="197"/>
      <c r="V64" s="256"/>
      <c r="W64" s="240"/>
      <c r="X64" s="237"/>
      <c r="Y64" s="237"/>
      <c r="Z64" s="238"/>
      <c r="AA64" s="239">
        <v>38</v>
      </c>
      <c r="AB64" s="197">
        <v>18</v>
      </c>
      <c r="AC64" s="197">
        <v>20</v>
      </c>
      <c r="AD64" s="227"/>
      <c r="AE64" s="240"/>
      <c r="AF64" s="237"/>
      <c r="AG64" s="237"/>
      <c r="AH64" s="238"/>
      <c r="AI64" s="233"/>
      <c r="AJ64" s="233"/>
    </row>
    <row r="65" spans="2:36" s="124" customFormat="1" ht="44.25" customHeight="1" x14ac:dyDescent="0.25">
      <c r="B65" s="374" t="s">
        <v>51</v>
      </c>
      <c r="C65" s="264" t="s">
        <v>225</v>
      </c>
      <c r="D65" s="211"/>
      <c r="E65" s="204">
        <v>3</v>
      </c>
      <c r="F65" s="204"/>
      <c r="G65" s="204"/>
      <c r="H65" s="204"/>
      <c r="I65" s="210">
        <v>3</v>
      </c>
      <c r="J65" s="203">
        <v>97</v>
      </c>
      <c r="K65" s="204"/>
      <c r="L65" s="451"/>
      <c r="M65" s="203"/>
      <c r="N65" s="199">
        <v>59</v>
      </c>
      <c r="O65" s="197">
        <v>38</v>
      </c>
      <c r="P65" s="197">
        <v>18</v>
      </c>
      <c r="Q65" s="197">
        <v>20</v>
      </c>
      <c r="R65" s="198"/>
      <c r="S65" s="199"/>
      <c r="T65" s="256"/>
      <c r="U65" s="204"/>
      <c r="V65" s="256"/>
      <c r="W65" s="199"/>
      <c r="X65" s="197"/>
      <c r="Y65" s="197"/>
      <c r="Z65" s="198"/>
      <c r="AA65" s="239">
        <v>38</v>
      </c>
      <c r="AB65" s="197">
        <v>18</v>
      </c>
      <c r="AC65" s="197">
        <v>20</v>
      </c>
      <c r="AD65" s="205"/>
      <c r="AE65" s="211"/>
      <c r="AF65" s="204"/>
      <c r="AG65" s="204"/>
      <c r="AH65" s="210"/>
      <c r="AI65" s="233"/>
      <c r="AJ65" s="233"/>
    </row>
    <row r="66" spans="2:36" s="124" customFormat="1" ht="20.25" customHeight="1" x14ac:dyDescent="0.25">
      <c r="B66" s="374" t="s">
        <v>52</v>
      </c>
      <c r="C66" s="257" t="s">
        <v>46</v>
      </c>
      <c r="D66" s="211"/>
      <c r="E66" s="529">
        <v>3</v>
      </c>
      <c r="F66" s="204"/>
      <c r="G66" s="204"/>
      <c r="H66" s="204"/>
      <c r="I66" s="210"/>
      <c r="J66" s="203">
        <v>36</v>
      </c>
      <c r="K66" s="204"/>
      <c r="L66" s="451"/>
      <c r="M66" s="203">
        <v>36</v>
      </c>
      <c r="N66" s="211"/>
      <c r="O66" s="204"/>
      <c r="P66" s="204"/>
      <c r="Q66" s="204"/>
      <c r="R66" s="210"/>
      <c r="S66" s="211"/>
      <c r="T66" s="258"/>
      <c r="U66" s="204"/>
      <c r="V66" s="258"/>
      <c r="W66" s="211"/>
      <c r="X66" s="204"/>
      <c r="Y66" s="204"/>
      <c r="Z66" s="210"/>
      <c r="AA66" s="242"/>
      <c r="AB66" s="204"/>
      <c r="AC66" s="204"/>
      <c r="AD66" s="205"/>
      <c r="AE66" s="211"/>
      <c r="AF66" s="204"/>
      <c r="AG66" s="204"/>
      <c r="AH66" s="210"/>
      <c r="AI66" s="233"/>
      <c r="AJ66" s="233"/>
    </row>
    <row r="67" spans="2:36" s="124" customFormat="1" ht="20.25" customHeight="1" x14ac:dyDescent="0.25">
      <c r="B67" s="374" t="s">
        <v>53</v>
      </c>
      <c r="C67" s="257" t="s">
        <v>48</v>
      </c>
      <c r="D67" s="211"/>
      <c r="E67" s="472"/>
      <c r="F67" s="204"/>
      <c r="G67" s="204"/>
      <c r="H67" s="204"/>
      <c r="I67" s="210"/>
      <c r="J67" s="203">
        <v>36</v>
      </c>
      <c r="K67" s="204"/>
      <c r="L67" s="452"/>
      <c r="M67" s="203">
        <v>36</v>
      </c>
      <c r="N67" s="211"/>
      <c r="O67" s="204"/>
      <c r="P67" s="204"/>
      <c r="Q67" s="204"/>
      <c r="R67" s="210"/>
      <c r="S67" s="211"/>
      <c r="T67" s="258"/>
      <c r="U67" s="204"/>
      <c r="V67" s="258"/>
      <c r="W67" s="211"/>
      <c r="X67" s="204"/>
      <c r="Y67" s="204"/>
      <c r="Z67" s="210"/>
      <c r="AA67" s="242"/>
      <c r="AB67" s="204"/>
      <c r="AC67" s="204"/>
      <c r="AD67" s="205"/>
      <c r="AE67" s="211"/>
      <c r="AF67" s="204"/>
      <c r="AG67" s="204"/>
      <c r="AH67" s="210"/>
      <c r="AI67" s="233"/>
      <c r="AJ67" s="233"/>
    </row>
    <row r="68" spans="2:36" s="124" customFormat="1" ht="20.25" customHeight="1" thickBot="1" x14ac:dyDescent="0.3">
      <c r="B68" s="374"/>
      <c r="C68" s="259" t="s">
        <v>189</v>
      </c>
      <c r="D68" s="211">
        <v>4</v>
      </c>
      <c r="E68" s="204"/>
      <c r="F68" s="204"/>
      <c r="G68" s="204"/>
      <c r="H68" s="204"/>
      <c r="I68" s="210"/>
      <c r="J68" s="203">
        <v>6</v>
      </c>
      <c r="K68" s="204"/>
      <c r="L68" s="205">
        <v>6</v>
      </c>
      <c r="M68" s="203"/>
      <c r="N68" s="211"/>
      <c r="O68" s="204"/>
      <c r="P68" s="204"/>
      <c r="Q68" s="204"/>
      <c r="R68" s="210"/>
      <c r="S68" s="260"/>
      <c r="T68" s="261"/>
      <c r="U68" s="218"/>
      <c r="V68" s="261"/>
      <c r="W68" s="211"/>
      <c r="X68" s="204"/>
      <c r="Y68" s="204"/>
      <c r="Z68" s="210"/>
      <c r="AA68" s="242"/>
      <c r="AB68" s="204"/>
      <c r="AC68" s="204"/>
      <c r="AD68" s="205"/>
      <c r="AE68" s="211"/>
      <c r="AF68" s="204"/>
      <c r="AG68" s="204"/>
      <c r="AH68" s="210"/>
      <c r="AI68" s="233"/>
      <c r="AJ68" s="233"/>
    </row>
    <row r="69" spans="2:36" s="124" customFormat="1" ht="48" customHeight="1" thickBot="1" x14ac:dyDescent="0.3">
      <c r="B69" s="375" t="s">
        <v>54</v>
      </c>
      <c r="C69" s="262" t="s">
        <v>226</v>
      </c>
      <c r="D69" s="177" t="s">
        <v>203</v>
      </c>
      <c r="E69" s="178" t="s">
        <v>245</v>
      </c>
      <c r="F69" s="178">
        <v>0</v>
      </c>
      <c r="G69" s="178">
        <v>0</v>
      </c>
      <c r="H69" s="178">
        <v>0</v>
      </c>
      <c r="I69" s="181">
        <v>1</v>
      </c>
      <c r="J69" s="182">
        <f>SUM(J70:J73)</f>
        <v>169</v>
      </c>
      <c r="K69" s="178">
        <f>SUM(K70:K73)</f>
        <v>0</v>
      </c>
      <c r="L69" s="181">
        <f>SUM(L73)</f>
        <v>6</v>
      </c>
      <c r="M69" s="182">
        <f t="shared" ref="M69:AH69" si="10">SUM(M70:M73)</f>
        <v>72</v>
      </c>
      <c r="N69" s="177">
        <f t="shared" si="10"/>
        <v>55</v>
      </c>
      <c r="O69" s="178">
        <f t="shared" si="10"/>
        <v>36</v>
      </c>
      <c r="P69" s="178">
        <f t="shared" si="10"/>
        <v>20</v>
      </c>
      <c r="Q69" s="178">
        <f t="shared" si="10"/>
        <v>16</v>
      </c>
      <c r="R69" s="179">
        <f t="shared" si="10"/>
        <v>0</v>
      </c>
      <c r="S69" s="177">
        <v>0</v>
      </c>
      <c r="T69" s="183">
        <v>0</v>
      </c>
      <c r="U69" s="178">
        <v>0</v>
      </c>
      <c r="V69" s="180">
        <v>0</v>
      </c>
      <c r="W69" s="177">
        <f t="shared" si="10"/>
        <v>0</v>
      </c>
      <c r="X69" s="178">
        <f t="shared" si="10"/>
        <v>0</v>
      </c>
      <c r="Y69" s="178">
        <f t="shared" si="10"/>
        <v>0</v>
      </c>
      <c r="Z69" s="179">
        <f t="shared" si="10"/>
        <v>0</v>
      </c>
      <c r="AA69" s="177">
        <f t="shared" si="10"/>
        <v>0</v>
      </c>
      <c r="AB69" s="178">
        <f t="shared" si="10"/>
        <v>0</v>
      </c>
      <c r="AC69" s="178">
        <f t="shared" si="10"/>
        <v>0</v>
      </c>
      <c r="AD69" s="179">
        <f t="shared" si="10"/>
        <v>0</v>
      </c>
      <c r="AE69" s="177">
        <f t="shared" si="10"/>
        <v>36</v>
      </c>
      <c r="AF69" s="178">
        <f t="shared" si="10"/>
        <v>20</v>
      </c>
      <c r="AG69" s="178">
        <f t="shared" si="10"/>
        <v>16</v>
      </c>
      <c r="AH69" s="179">
        <f t="shared" si="10"/>
        <v>0</v>
      </c>
      <c r="AI69" s="233"/>
      <c r="AJ69" s="233"/>
    </row>
    <row r="70" spans="2:36" s="124" customFormat="1" ht="44.25" customHeight="1" x14ac:dyDescent="0.25">
      <c r="B70" s="376" t="s">
        <v>55</v>
      </c>
      <c r="C70" s="254" t="s">
        <v>227</v>
      </c>
      <c r="D70" s="240"/>
      <c r="E70" s="263">
        <v>4</v>
      </c>
      <c r="F70" s="237"/>
      <c r="G70" s="237"/>
      <c r="H70" s="237"/>
      <c r="I70" s="238">
        <v>4</v>
      </c>
      <c r="J70" s="189">
        <v>91</v>
      </c>
      <c r="K70" s="197"/>
      <c r="L70" s="450">
        <v>6</v>
      </c>
      <c r="M70" s="189"/>
      <c r="N70" s="240">
        <v>55</v>
      </c>
      <c r="O70" s="237">
        <v>36</v>
      </c>
      <c r="P70" s="237">
        <v>20</v>
      </c>
      <c r="Q70" s="237">
        <v>16</v>
      </c>
      <c r="R70" s="238"/>
      <c r="S70" s="199"/>
      <c r="T70" s="256"/>
      <c r="U70" s="197"/>
      <c r="V70" s="256"/>
      <c r="W70" s="240"/>
      <c r="X70" s="237"/>
      <c r="Y70" s="237"/>
      <c r="Z70" s="238"/>
      <c r="AA70" s="239"/>
      <c r="AB70" s="197"/>
      <c r="AC70" s="197"/>
      <c r="AD70" s="227"/>
      <c r="AE70" s="240">
        <v>36</v>
      </c>
      <c r="AF70" s="237">
        <v>20</v>
      </c>
      <c r="AG70" s="237">
        <v>16</v>
      </c>
      <c r="AH70" s="238"/>
      <c r="AI70" s="233"/>
      <c r="AJ70" s="233"/>
    </row>
    <row r="71" spans="2:36" s="124" customFormat="1" ht="20.25" customHeight="1" x14ac:dyDescent="0.25">
      <c r="B71" s="374" t="s">
        <v>56</v>
      </c>
      <c r="C71" s="257" t="s">
        <v>46</v>
      </c>
      <c r="D71" s="211"/>
      <c r="E71" s="529">
        <v>4</v>
      </c>
      <c r="F71" s="204"/>
      <c r="G71" s="204"/>
      <c r="H71" s="204"/>
      <c r="I71" s="210"/>
      <c r="J71" s="203">
        <v>36</v>
      </c>
      <c r="K71" s="204"/>
      <c r="L71" s="451"/>
      <c r="M71" s="203">
        <v>36</v>
      </c>
      <c r="N71" s="211"/>
      <c r="O71" s="204"/>
      <c r="P71" s="204"/>
      <c r="Q71" s="204"/>
      <c r="R71" s="210"/>
      <c r="S71" s="211"/>
      <c r="T71" s="258"/>
      <c r="U71" s="204"/>
      <c r="V71" s="258"/>
      <c r="W71" s="211"/>
      <c r="X71" s="204"/>
      <c r="Y71" s="204"/>
      <c r="Z71" s="210"/>
      <c r="AA71" s="242"/>
      <c r="AB71" s="204"/>
      <c r="AC71" s="204"/>
      <c r="AD71" s="205"/>
      <c r="AE71" s="211"/>
      <c r="AF71" s="204"/>
      <c r="AG71" s="204"/>
      <c r="AH71" s="210"/>
      <c r="AI71" s="233"/>
      <c r="AJ71" s="233"/>
    </row>
    <row r="72" spans="2:36" s="124" customFormat="1" ht="20.25" customHeight="1" x14ac:dyDescent="0.25">
      <c r="B72" s="374" t="s">
        <v>57</v>
      </c>
      <c r="C72" s="257" t="s">
        <v>48</v>
      </c>
      <c r="D72" s="211"/>
      <c r="E72" s="472"/>
      <c r="F72" s="204"/>
      <c r="G72" s="204"/>
      <c r="H72" s="204"/>
      <c r="I72" s="210"/>
      <c r="J72" s="203">
        <v>36</v>
      </c>
      <c r="K72" s="204"/>
      <c r="L72" s="452"/>
      <c r="M72" s="203">
        <v>36</v>
      </c>
      <c r="N72" s="211"/>
      <c r="O72" s="204"/>
      <c r="P72" s="204"/>
      <c r="Q72" s="204"/>
      <c r="R72" s="210"/>
      <c r="S72" s="211"/>
      <c r="T72" s="258"/>
      <c r="U72" s="204"/>
      <c r="V72" s="258"/>
      <c r="W72" s="211"/>
      <c r="X72" s="204"/>
      <c r="Y72" s="204"/>
      <c r="Z72" s="210"/>
      <c r="AA72" s="242"/>
      <c r="AB72" s="204"/>
      <c r="AC72" s="204"/>
      <c r="AD72" s="205"/>
      <c r="AE72" s="211"/>
      <c r="AF72" s="204"/>
      <c r="AG72" s="204"/>
      <c r="AH72" s="210"/>
      <c r="AI72" s="233"/>
      <c r="AJ72" s="233"/>
    </row>
    <row r="73" spans="2:36" s="124" customFormat="1" ht="20.25" customHeight="1" thickBot="1" x14ac:dyDescent="0.3">
      <c r="B73" s="374"/>
      <c r="C73" s="259" t="s">
        <v>189</v>
      </c>
      <c r="D73" s="211">
        <v>4</v>
      </c>
      <c r="E73" s="204"/>
      <c r="F73" s="204"/>
      <c r="G73" s="204"/>
      <c r="H73" s="204"/>
      <c r="I73" s="210"/>
      <c r="J73" s="203">
        <v>6</v>
      </c>
      <c r="K73" s="204"/>
      <c r="L73" s="205">
        <v>6</v>
      </c>
      <c r="M73" s="203"/>
      <c r="N73" s="211"/>
      <c r="O73" s="204"/>
      <c r="P73" s="204"/>
      <c r="Q73" s="204"/>
      <c r="R73" s="210"/>
      <c r="S73" s="260"/>
      <c r="T73" s="261"/>
      <c r="U73" s="218"/>
      <c r="V73" s="261"/>
      <c r="W73" s="211"/>
      <c r="X73" s="204"/>
      <c r="Y73" s="204"/>
      <c r="Z73" s="210"/>
      <c r="AA73" s="242"/>
      <c r="AB73" s="204"/>
      <c r="AC73" s="204"/>
      <c r="AD73" s="205"/>
      <c r="AE73" s="211"/>
      <c r="AF73" s="204"/>
      <c r="AG73" s="204"/>
      <c r="AH73" s="210"/>
      <c r="AI73" s="233"/>
      <c r="AJ73" s="233"/>
    </row>
    <row r="74" spans="2:36" s="124" customFormat="1" ht="51.75" customHeight="1" thickBot="1" x14ac:dyDescent="0.3">
      <c r="B74" s="375" t="s">
        <v>58</v>
      </c>
      <c r="C74" s="262" t="s">
        <v>228</v>
      </c>
      <c r="D74" s="177" t="s">
        <v>204</v>
      </c>
      <c r="E74" s="178" t="s">
        <v>246</v>
      </c>
      <c r="F74" s="178">
        <v>0</v>
      </c>
      <c r="G74" s="178">
        <v>0</v>
      </c>
      <c r="H74" s="178">
        <v>1</v>
      </c>
      <c r="I74" s="181">
        <v>2</v>
      </c>
      <c r="J74" s="182">
        <f>SUM(J75:J79)</f>
        <v>314</v>
      </c>
      <c r="K74" s="178">
        <f>SUM(K75:K79)</f>
        <v>0</v>
      </c>
      <c r="L74" s="181">
        <f>SUM(L79)</f>
        <v>12</v>
      </c>
      <c r="M74" s="182">
        <f>SUM(M77:M78)</f>
        <v>72</v>
      </c>
      <c r="N74" s="177">
        <f>SUM(N75:N78)</f>
        <v>120</v>
      </c>
      <c r="O74" s="178">
        <f>SUM(O75:O79)</f>
        <v>110</v>
      </c>
      <c r="P74" s="178">
        <f>SUM(P75:P79)</f>
        <v>54</v>
      </c>
      <c r="Q74" s="178">
        <f>SUM(Q75:Q79)</f>
        <v>36</v>
      </c>
      <c r="R74" s="179">
        <f t="shared" ref="R74:AE74" si="11">SUM(R75:R89)</f>
        <v>20</v>
      </c>
      <c r="S74" s="177">
        <v>0</v>
      </c>
      <c r="T74" s="183">
        <v>0</v>
      </c>
      <c r="U74" s="178">
        <v>0</v>
      </c>
      <c r="V74" s="180">
        <v>0</v>
      </c>
      <c r="W74" s="177">
        <f t="shared" si="11"/>
        <v>0</v>
      </c>
      <c r="X74" s="178">
        <f t="shared" si="11"/>
        <v>0</v>
      </c>
      <c r="Y74" s="178">
        <f>SUM(Y75:Y79)</f>
        <v>0</v>
      </c>
      <c r="Z74" s="179">
        <f t="shared" si="11"/>
        <v>0</v>
      </c>
      <c r="AA74" s="177">
        <f>SUM(AA75:AA79)</f>
        <v>0</v>
      </c>
      <c r="AB74" s="178">
        <f>SUM(AB75:AB79)</f>
        <v>0</v>
      </c>
      <c r="AC74" s="178">
        <f>SUM(AC75:AC79)</f>
        <v>0</v>
      </c>
      <c r="AD74" s="179">
        <f t="shared" si="11"/>
        <v>0</v>
      </c>
      <c r="AE74" s="177">
        <f t="shared" si="11"/>
        <v>110</v>
      </c>
      <c r="AF74" s="178">
        <f>SUM(AF75:AF77)</f>
        <v>54</v>
      </c>
      <c r="AG74" s="178">
        <f>SUM(AG75:AG76)</f>
        <v>36</v>
      </c>
      <c r="AH74" s="179">
        <f>SUM(AH76)</f>
        <v>20</v>
      </c>
      <c r="AI74" s="233"/>
      <c r="AJ74" s="233"/>
    </row>
    <row r="75" spans="2:36" s="124" customFormat="1" ht="42" customHeight="1" x14ac:dyDescent="0.25">
      <c r="B75" s="376" t="s">
        <v>59</v>
      </c>
      <c r="C75" s="254" t="s">
        <v>229</v>
      </c>
      <c r="D75" s="240"/>
      <c r="E75" s="471">
        <v>4</v>
      </c>
      <c r="F75" s="237"/>
      <c r="G75" s="237"/>
      <c r="H75" s="237"/>
      <c r="I75" s="238">
        <v>4</v>
      </c>
      <c r="J75" s="189">
        <v>110</v>
      </c>
      <c r="K75" s="197"/>
      <c r="L75" s="450">
        <v>12</v>
      </c>
      <c r="M75" s="189"/>
      <c r="N75" s="240">
        <v>60</v>
      </c>
      <c r="O75" s="237">
        <v>50</v>
      </c>
      <c r="P75" s="237">
        <v>24</v>
      </c>
      <c r="Q75" s="237">
        <v>26</v>
      </c>
      <c r="R75" s="238"/>
      <c r="S75" s="199"/>
      <c r="T75" s="256"/>
      <c r="U75" s="197"/>
      <c r="V75" s="256"/>
      <c r="W75" s="240"/>
      <c r="X75" s="237"/>
      <c r="Y75" s="237"/>
      <c r="Z75" s="238"/>
      <c r="AA75" s="239"/>
      <c r="AB75" s="197"/>
      <c r="AC75" s="197"/>
      <c r="AD75" s="227"/>
      <c r="AE75" s="240">
        <v>50</v>
      </c>
      <c r="AF75" s="237">
        <v>24</v>
      </c>
      <c r="AG75" s="237">
        <v>26</v>
      </c>
      <c r="AH75" s="238"/>
      <c r="AI75" s="233"/>
      <c r="AJ75" s="233"/>
    </row>
    <row r="76" spans="2:36" s="124" customFormat="1" ht="20.25" customHeight="1" x14ac:dyDescent="0.25">
      <c r="B76" s="376" t="s">
        <v>230</v>
      </c>
      <c r="C76" s="254" t="s">
        <v>231</v>
      </c>
      <c r="D76" s="199"/>
      <c r="E76" s="472"/>
      <c r="F76" s="197"/>
      <c r="G76" s="197"/>
      <c r="H76" s="197">
        <v>4</v>
      </c>
      <c r="I76" s="198">
        <v>4</v>
      </c>
      <c r="J76" s="189">
        <v>120</v>
      </c>
      <c r="K76" s="197"/>
      <c r="L76" s="451"/>
      <c r="M76" s="189"/>
      <c r="N76" s="199">
        <v>60</v>
      </c>
      <c r="O76" s="197">
        <v>60</v>
      </c>
      <c r="P76" s="197">
        <v>30</v>
      </c>
      <c r="Q76" s="197">
        <v>10</v>
      </c>
      <c r="R76" s="198">
        <v>20</v>
      </c>
      <c r="S76" s="199"/>
      <c r="T76" s="256"/>
      <c r="U76" s="204"/>
      <c r="V76" s="256"/>
      <c r="W76" s="199"/>
      <c r="X76" s="197"/>
      <c r="Y76" s="197"/>
      <c r="Z76" s="198"/>
      <c r="AA76" s="239"/>
      <c r="AB76" s="197"/>
      <c r="AC76" s="197"/>
      <c r="AD76" s="227"/>
      <c r="AE76" s="199">
        <v>60</v>
      </c>
      <c r="AF76" s="197">
        <v>30</v>
      </c>
      <c r="AG76" s="197">
        <v>10</v>
      </c>
      <c r="AH76" s="198">
        <v>20</v>
      </c>
      <c r="AI76" s="233"/>
      <c r="AJ76" s="233"/>
    </row>
    <row r="77" spans="2:36" s="124" customFormat="1" ht="20.25" customHeight="1" x14ac:dyDescent="0.25">
      <c r="B77" s="374" t="s">
        <v>60</v>
      </c>
      <c r="C77" s="257" t="s">
        <v>46</v>
      </c>
      <c r="D77" s="211"/>
      <c r="E77" s="529">
        <v>4</v>
      </c>
      <c r="F77" s="204"/>
      <c r="G77" s="204"/>
      <c r="H77" s="204"/>
      <c r="I77" s="210"/>
      <c r="J77" s="203">
        <v>36</v>
      </c>
      <c r="K77" s="204"/>
      <c r="L77" s="451"/>
      <c r="M77" s="203">
        <v>36</v>
      </c>
      <c r="N77" s="211"/>
      <c r="O77" s="204"/>
      <c r="P77" s="204"/>
      <c r="Q77" s="204"/>
      <c r="R77" s="210"/>
      <c r="S77" s="211"/>
      <c r="T77" s="258"/>
      <c r="U77" s="204"/>
      <c r="V77" s="258"/>
      <c r="W77" s="211"/>
      <c r="X77" s="204"/>
      <c r="Y77" s="204"/>
      <c r="Z77" s="210"/>
      <c r="AA77" s="242"/>
      <c r="AB77" s="204"/>
      <c r="AC77" s="204"/>
      <c r="AD77" s="205"/>
      <c r="AE77" s="211"/>
      <c r="AF77" s="204"/>
      <c r="AG77" s="204"/>
      <c r="AH77" s="210"/>
      <c r="AI77" s="233"/>
      <c r="AJ77" s="233"/>
    </row>
    <row r="78" spans="2:36" s="124" customFormat="1" ht="20.25" customHeight="1" x14ac:dyDescent="0.25">
      <c r="B78" s="374" t="s">
        <v>61</v>
      </c>
      <c r="C78" s="257" t="s">
        <v>48</v>
      </c>
      <c r="D78" s="211"/>
      <c r="E78" s="472"/>
      <c r="F78" s="204"/>
      <c r="G78" s="204"/>
      <c r="H78" s="204"/>
      <c r="I78" s="210"/>
      <c r="J78" s="203">
        <v>36</v>
      </c>
      <c r="K78" s="204"/>
      <c r="L78" s="452"/>
      <c r="M78" s="203">
        <v>36</v>
      </c>
      <c r="N78" s="211"/>
      <c r="O78" s="204"/>
      <c r="P78" s="204"/>
      <c r="Q78" s="204"/>
      <c r="R78" s="210"/>
      <c r="S78" s="211"/>
      <c r="T78" s="258"/>
      <c r="U78" s="204"/>
      <c r="V78" s="258"/>
      <c r="W78" s="211"/>
      <c r="X78" s="204"/>
      <c r="Y78" s="204"/>
      <c r="Z78" s="210"/>
      <c r="AA78" s="242"/>
      <c r="AB78" s="204"/>
      <c r="AC78" s="204"/>
      <c r="AD78" s="205"/>
      <c r="AE78" s="211"/>
      <c r="AF78" s="204"/>
      <c r="AG78" s="204"/>
      <c r="AH78" s="210"/>
      <c r="AI78" s="233"/>
      <c r="AJ78" s="233"/>
    </row>
    <row r="79" spans="2:36" s="124" customFormat="1" ht="23.25" customHeight="1" thickBot="1" x14ac:dyDescent="0.3">
      <c r="B79" s="374"/>
      <c r="C79" s="259" t="s">
        <v>189</v>
      </c>
      <c r="D79" s="260">
        <v>4</v>
      </c>
      <c r="E79" s="218"/>
      <c r="F79" s="218"/>
      <c r="G79" s="218"/>
      <c r="H79" s="218"/>
      <c r="I79" s="265"/>
      <c r="J79" s="217">
        <v>12</v>
      </c>
      <c r="K79" s="218"/>
      <c r="L79" s="219">
        <v>12</v>
      </c>
      <c r="M79" s="217"/>
      <c r="N79" s="260"/>
      <c r="O79" s="218"/>
      <c r="P79" s="218"/>
      <c r="Q79" s="218"/>
      <c r="R79" s="265"/>
      <c r="S79" s="260"/>
      <c r="T79" s="261"/>
      <c r="U79" s="218"/>
      <c r="V79" s="261"/>
      <c r="W79" s="260"/>
      <c r="X79" s="218"/>
      <c r="Y79" s="218"/>
      <c r="Z79" s="265"/>
      <c r="AA79" s="266"/>
      <c r="AB79" s="218"/>
      <c r="AC79" s="218"/>
      <c r="AD79" s="219"/>
      <c r="AE79" s="260"/>
      <c r="AF79" s="218"/>
      <c r="AG79" s="218"/>
      <c r="AH79" s="265"/>
      <c r="AI79" s="233"/>
      <c r="AJ79" s="233"/>
    </row>
    <row r="80" spans="2:36" s="123" customFormat="1" ht="65.25" customHeight="1" thickBot="1" x14ac:dyDescent="0.3">
      <c r="B80" s="375" t="s">
        <v>232</v>
      </c>
      <c r="C80" s="262" t="s">
        <v>305</v>
      </c>
      <c r="D80" s="177" t="s">
        <v>243</v>
      </c>
      <c r="E80" s="178" t="s">
        <v>245</v>
      </c>
      <c r="F80" s="178">
        <v>0</v>
      </c>
      <c r="G80" s="178">
        <v>0</v>
      </c>
      <c r="H80" s="178">
        <v>0</v>
      </c>
      <c r="I80" s="181">
        <v>1</v>
      </c>
      <c r="J80" s="182">
        <f>SUM(J81:J85)</f>
        <v>192</v>
      </c>
      <c r="K80" s="178">
        <f>SUM(K81)</f>
        <v>0</v>
      </c>
      <c r="L80" s="181">
        <f>SUM(L84)</f>
        <v>6</v>
      </c>
      <c r="M80" s="182">
        <f>SUM(M81:M83)</f>
        <v>72</v>
      </c>
      <c r="N80" s="177">
        <f>SUM(N81:N83)</f>
        <v>76</v>
      </c>
      <c r="O80" s="178">
        <f>SUM(O81:O83)</f>
        <v>38</v>
      </c>
      <c r="P80" s="178">
        <f t="shared" ref="P80:AH80" si="12">SUM(P81)</f>
        <v>20</v>
      </c>
      <c r="Q80" s="178">
        <f t="shared" si="12"/>
        <v>18</v>
      </c>
      <c r="R80" s="179">
        <f t="shared" si="12"/>
        <v>0</v>
      </c>
      <c r="S80" s="177">
        <v>0</v>
      </c>
      <c r="T80" s="183">
        <v>0</v>
      </c>
      <c r="U80" s="178">
        <v>0</v>
      </c>
      <c r="V80" s="180">
        <v>0</v>
      </c>
      <c r="W80" s="177">
        <f t="shared" si="12"/>
        <v>0</v>
      </c>
      <c r="X80" s="178">
        <f t="shared" si="12"/>
        <v>0</v>
      </c>
      <c r="Y80" s="178">
        <f t="shared" si="12"/>
        <v>0</v>
      </c>
      <c r="Z80" s="179">
        <f t="shared" si="12"/>
        <v>0</v>
      </c>
      <c r="AA80" s="225">
        <f t="shared" si="12"/>
        <v>38</v>
      </c>
      <c r="AB80" s="178">
        <f t="shared" si="12"/>
        <v>20</v>
      </c>
      <c r="AC80" s="178">
        <f t="shared" si="12"/>
        <v>18</v>
      </c>
      <c r="AD80" s="181">
        <f t="shared" si="12"/>
        <v>0</v>
      </c>
      <c r="AE80" s="177">
        <f t="shared" si="12"/>
        <v>0</v>
      </c>
      <c r="AF80" s="178">
        <f t="shared" si="12"/>
        <v>0</v>
      </c>
      <c r="AG80" s="178">
        <f t="shared" si="12"/>
        <v>0</v>
      </c>
      <c r="AH80" s="179">
        <f t="shared" si="12"/>
        <v>0</v>
      </c>
      <c r="AI80" s="184"/>
      <c r="AJ80" s="184"/>
    </row>
    <row r="81" spans="2:37" s="124" customFormat="1" ht="20.25" customHeight="1" x14ac:dyDescent="0.25">
      <c r="B81" s="377" t="s">
        <v>233</v>
      </c>
      <c r="C81" s="267" t="s">
        <v>234</v>
      </c>
      <c r="D81" s="240"/>
      <c r="E81" s="237">
        <v>3</v>
      </c>
      <c r="F81" s="237"/>
      <c r="G81" s="237"/>
      <c r="H81" s="237"/>
      <c r="I81" s="268">
        <v>3</v>
      </c>
      <c r="J81" s="269">
        <v>114</v>
      </c>
      <c r="K81" s="237"/>
      <c r="L81" s="473">
        <v>6</v>
      </c>
      <c r="M81" s="269"/>
      <c r="N81" s="240">
        <v>76</v>
      </c>
      <c r="O81" s="237">
        <v>38</v>
      </c>
      <c r="P81" s="237">
        <v>20</v>
      </c>
      <c r="Q81" s="237">
        <v>18</v>
      </c>
      <c r="R81" s="238"/>
      <c r="S81" s="199"/>
      <c r="T81" s="256"/>
      <c r="U81" s="197"/>
      <c r="V81" s="256"/>
      <c r="W81" s="240"/>
      <c r="X81" s="237"/>
      <c r="Y81" s="237"/>
      <c r="Z81" s="238"/>
      <c r="AA81" s="270">
        <v>38</v>
      </c>
      <c r="AB81" s="237">
        <v>20</v>
      </c>
      <c r="AC81" s="237">
        <v>18</v>
      </c>
      <c r="AD81" s="268"/>
      <c r="AE81" s="240"/>
      <c r="AF81" s="237"/>
      <c r="AG81" s="237"/>
      <c r="AH81" s="238"/>
      <c r="AI81" s="233"/>
      <c r="AJ81" s="233"/>
    </row>
    <row r="82" spans="2:37" s="124" customFormat="1" ht="20.25" customHeight="1" x14ac:dyDescent="0.25">
      <c r="B82" s="378" t="s">
        <v>235</v>
      </c>
      <c r="C82" s="271" t="s">
        <v>46</v>
      </c>
      <c r="D82" s="211"/>
      <c r="E82" s="529">
        <v>3</v>
      </c>
      <c r="F82" s="204"/>
      <c r="G82" s="204"/>
      <c r="H82" s="204"/>
      <c r="I82" s="205"/>
      <c r="J82" s="203">
        <v>36</v>
      </c>
      <c r="K82" s="204"/>
      <c r="L82" s="474"/>
      <c r="M82" s="203">
        <v>36</v>
      </c>
      <c r="N82" s="211"/>
      <c r="O82" s="204"/>
      <c r="P82" s="204"/>
      <c r="Q82" s="204"/>
      <c r="R82" s="210"/>
      <c r="S82" s="211"/>
      <c r="T82" s="258"/>
      <c r="U82" s="204"/>
      <c r="V82" s="258"/>
      <c r="W82" s="211"/>
      <c r="X82" s="204"/>
      <c r="Y82" s="204"/>
      <c r="Z82" s="210"/>
      <c r="AA82" s="242"/>
      <c r="AB82" s="204"/>
      <c r="AC82" s="204"/>
      <c r="AD82" s="205"/>
      <c r="AE82" s="211"/>
      <c r="AF82" s="204"/>
      <c r="AG82" s="204"/>
      <c r="AH82" s="210"/>
      <c r="AI82" s="233"/>
      <c r="AJ82" s="233"/>
    </row>
    <row r="83" spans="2:37" s="124" customFormat="1" ht="20.25" customHeight="1" x14ac:dyDescent="0.25">
      <c r="B83" s="378" t="s">
        <v>236</v>
      </c>
      <c r="C83" s="271" t="s">
        <v>48</v>
      </c>
      <c r="D83" s="211"/>
      <c r="E83" s="472"/>
      <c r="F83" s="204"/>
      <c r="G83" s="204"/>
      <c r="H83" s="204"/>
      <c r="I83" s="205"/>
      <c r="J83" s="203">
        <v>36</v>
      </c>
      <c r="K83" s="204"/>
      <c r="L83" s="475"/>
      <c r="M83" s="203">
        <v>36</v>
      </c>
      <c r="N83" s="211"/>
      <c r="O83" s="204"/>
      <c r="P83" s="204"/>
      <c r="Q83" s="204"/>
      <c r="R83" s="210"/>
      <c r="S83" s="211"/>
      <c r="T83" s="258"/>
      <c r="U83" s="204"/>
      <c r="V83" s="258"/>
      <c r="W83" s="211"/>
      <c r="X83" s="204"/>
      <c r="Y83" s="204"/>
      <c r="Z83" s="210"/>
      <c r="AA83" s="242"/>
      <c r="AB83" s="204"/>
      <c r="AC83" s="204"/>
      <c r="AD83" s="205"/>
      <c r="AE83" s="211"/>
      <c r="AF83" s="204"/>
      <c r="AG83" s="204"/>
      <c r="AH83" s="210"/>
      <c r="AI83" s="233"/>
      <c r="AJ83" s="233"/>
    </row>
    <row r="84" spans="2:37" s="124" customFormat="1" ht="28.5" customHeight="1" x14ac:dyDescent="0.25">
      <c r="B84" s="378"/>
      <c r="C84" s="272" t="s">
        <v>189</v>
      </c>
      <c r="D84" s="211">
        <v>4</v>
      </c>
      <c r="E84" s="204"/>
      <c r="F84" s="204"/>
      <c r="G84" s="204"/>
      <c r="H84" s="204"/>
      <c r="I84" s="205"/>
      <c r="J84" s="203">
        <v>6</v>
      </c>
      <c r="K84" s="204"/>
      <c r="L84" s="205">
        <v>6</v>
      </c>
      <c r="M84" s="203"/>
      <c r="N84" s="211"/>
      <c r="O84" s="204"/>
      <c r="P84" s="204"/>
      <c r="Q84" s="204"/>
      <c r="R84" s="210"/>
      <c r="S84" s="211"/>
      <c r="T84" s="258"/>
      <c r="U84" s="204"/>
      <c r="V84" s="258"/>
      <c r="W84" s="211"/>
      <c r="X84" s="204"/>
      <c r="Y84" s="204"/>
      <c r="Z84" s="210"/>
      <c r="AA84" s="242"/>
      <c r="AB84" s="204"/>
      <c r="AC84" s="204"/>
      <c r="AD84" s="205"/>
      <c r="AE84" s="211"/>
      <c r="AF84" s="204"/>
      <c r="AG84" s="204"/>
      <c r="AH84" s="210"/>
      <c r="AI84" s="233"/>
      <c r="AJ84" s="233"/>
    </row>
    <row r="85" spans="2:37" s="124" customFormat="1" ht="25.5" customHeight="1" thickBot="1" x14ac:dyDescent="0.3">
      <c r="B85" s="379"/>
      <c r="C85" s="273" t="s">
        <v>175</v>
      </c>
      <c r="D85" s="211"/>
      <c r="E85" s="204"/>
      <c r="F85" s="204"/>
      <c r="G85" s="204"/>
      <c r="H85" s="204"/>
      <c r="I85" s="205"/>
      <c r="J85" s="203"/>
      <c r="K85" s="204"/>
      <c r="L85" s="205"/>
      <c r="M85" s="203"/>
      <c r="N85" s="211"/>
      <c r="O85" s="204"/>
      <c r="P85" s="204"/>
      <c r="Q85" s="204"/>
      <c r="R85" s="210"/>
      <c r="S85" s="260"/>
      <c r="T85" s="261"/>
      <c r="U85" s="218"/>
      <c r="V85" s="261"/>
      <c r="W85" s="211"/>
      <c r="X85" s="204"/>
      <c r="Y85" s="204"/>
      <c r="Z85" s="210"/>
      <c r="AA85" s="242"/>
      <c r="AB85" s="204"/>
      <c r="AC85" s="204"/>
      <c r="AD85" s="205"/>
      <c r="AE85" s="211"/>
      <c r="AF85" s="204"/>
      <c r="AG85" s="204"/>
      <c r="AH85" s="210"/>
      <c r="AI85" s="233"/>
      <c r="AJ85" s="233"/>
    </row>
    <row r="86" spans="2:37" s="124" customFormat="1" ht="23.25" customHeight="1" thickBot="1" x14ac:dyDescent="0.3">
      <c r="B86" s="361" t="s">
        <v>64</v>
      </c>
      <c r="C86" s="274" t="s">
        <v>65</v>
      </c>
      <c r="D86" s="275"/>
      <c r="E86" s="276">
        <v>4</v>
      </c>
      <c r="F86" s="276"/>
      <c r="G86" s="276"/>
      <c r="H86" s="276"/>
      <c r="I86" s="277"/>
      <c r="J86" s="278">
        <v>144</v>
      </c>
      <c r="K86" s="276"/>
      <c r="L86" s="277"/>
      <c r="M86" s="278">
        <v>144</v>
      </c>
      <c r="N86" s="275"/>
      <c r="O86" s="276"/>
      <c r="P86" s="276"/>
      <c r="Q86" s="276"/>
      <c r="R86" s="279"/>
      <c r="S86" s="275"/>
      <c r="T86" s="280"/>
      <c r="U86" s="276"/>
      <c r="V86" s="281"/>
      <c r="W86" s="282"/>
      <c r="X86" s="276"/>
      <c r="Y86" s="276"/>
      <c r="Z86" s="279"/>
      <c r="AA86" s="275"/>
      <c r="AB86" s="276"/>
      <c r="AC86" s="276"/>
      <c r="AD86" s="279"/>
      <c r="AE86" s="275"/>
      <c r="AF86" s="276"/>
      <c r="AG86" s="276"/>
      <c r="AH86" s="279"/>
      <c r="AI86" s="283"/>
      <c r="AJ86" s="233"/>
    </row>
    <row r="87" spans="2:37" s="124" customFormat="1" ht="20.25" customHeight="1" x14ac:dyDescent="0.25">
      <c r="B87" s="453"/>
      <c r="C87" s="259" t="s">
        <v>191</v>
      </c>
      <c r="D87" s="211"/>
      <c r="E87" s="204"/>
      <c r="F87" s="204"/>
      <c r="G87" s="204"/>
      <c r="H87" s="204"/>
      <c r="I87" s="210"/>
      <c r="J87" s="203"/>
      <c r="K87" s="204"/>
      <c r="L87" s="205"/>
      <c r="M87" s="203">
        <v>504</v>
      </c>
      <c r="N87" s="211"/>
      <c r="O87" s="204"/>
      <c r="P87" s="204"/>
      <c r="Q87" s="204"/>
      <c r="R87" s="210"/>
      <c r="S87" s="199"/>
      <c r="T87" s="256"/>
      <c r="U87" s="197"/>
      <c r="V87" s="284"/>
      <c r="W87" s="242"/>
      <c r="X87" s="204"/>
      <c r="Y87" s="204"/>
      <c r="Z87" s="205"/>
      <c r="AA87" s="211"/>
      <c r="AB87" s="204"/>
      <c r="AC87" s="204">
        <v>216</v>
      </c>
      <c r="AD87" s="210"/>
      <c r="AE87" s="211"/>
      <c r="AF87" s="204"/>
      <c r="AG87" s="204">
        <v>144</v>
      </c>
      <c r="AH87" s="210">
        <v>144</v>
      </c>
      <c r="AI87" s="252">
        <f>SUM(AC87:AH87)</f>
        <v>504</v>
      </c>
      <c r="AJ87" s="285"/>
    </row>
    <row r="88" spans="2:37" s="124" customFormat="1" ht="20.25" customHeight="1" x14ac:dyDescent="0.25">
      <c r="B88" s="453"/>
      <c r="C88" s="259" t="s">
        <v>190</v>
      </c>
      <c r="D88" s="211"/>
      <c r="E88" s="204"/>
      <c r="F88" s="204"/>
      <c r="G88" s="204"/>
      <c r="H88" s="204"/>
      <c r="I88" s="210"/>
      <c r="J88" s="203"/>
      <c r="K88" s="204"/>
      <c r="L88" s="205"/>
      <c r="M88" s="203"/>
      <c r="N88" s="211"/>
      <c r="O88" s="204"/>
      <c r="P88" s="204"/>
      <c r="Q88" s="204"/>
      <c r="R88" s="210"/>
      <c r="S88" s="211"/>
      <c r="T88" s="258"/>
      <c r="U88" s="204">
        <v>18</v>
      </c>
      <c r="V88" s="286"/>
      <c r="W88" s="242"/>
      <c r="X88" s="204"/>
      <c r="Y88" s="204">
        <v>18</v>
      </c>
      <c r="Z88" s="205"/>
      <c r="AA88" s="211"/>
      <c r="AB88" s="204"/>
      <c r="AC88" s="204"/>
      <c r="AD88" s="210"/>
      <c r="AE88" s="211"/>
      <c r="AF88" s="204">
        <v>18</v>
      </c>
      <c r="AG88" s="204">
        <v>18</v>
      </c>
      <c r="AH88" s="210"/>
      <c r="AI88" s="252">
        <f>SUM(S88:AH88)</f>
        <v>72</v>
      </c>
      <c r="AJ88" s="285"/>
    </row>
    <row r="89" spans="2:37" s="124" customFormat="1" ht="20.25" customHeight="1" thickBot="1" x14ac:dyDescent="0.3">
      <c r="B89" s="454"/>
      <c r="C89" s="287" t="s">
        <v>176</v>
      </c>
      <c r="D89" s="288"/>
      <c r="E89" s="289"/>
      <c r="F89" s="289"/>
      <c r="G89" s="289"/>
      <c r="H89" s="289"/>
      <c r="I89" s="290"/>
      <c r="J89" s="291"/>
      <c r="K89" s="289"/>
      <c r="L89" s="292"/>
      <c r="M89" s="291"/>
      <c r="N89" s="288">
        <f>SUM(N11,N30,N38,N42,N56,)</f>
        <v>3024</v>
      </c>
      <c r="O89" s="289"/>
      <c r="P89" s="289"/>
      <c r="Q89" s="289"/>
      <c r="R89" s="290"/>
      <c r="S89" s="260"/>
      <c r="T89" s="261"/>
      <c r="U89" s="218"/>
      <c r="V89" s="293"/>
      <c r="W89" s="294"/>
      <c r="X89" s="289"/>
      <c r="Y89" s="289"/>
      <c r="Z89" s="292"/>
      <c r="AA89" s="288"/>
      <c r="AB89" s="289"/>
      <c r="AC89" s="289"/>
      <c r="AD89" s="290"/>
      <c r="AE89" s="288"/>
      <c r="AF89" s="289"/>
      <c r="AG89" s="289"/>
      <c r="AH89" s="290"/>
      <c r="AI89" s="252">
        <f>SUM(N89)</f>
        <v>3024</v>
      </c>
      <c r="AJ89" s="285"/>
    </row>
    <row r="90" spans="2:37" s="123" customFormat="1" ht="20.25" customHeight="1" thickBot="1" x14ac:dyDescent="0.3">
      <c r="B90" s="513" t="s">
        <v>256</v>
      </c>
      <c r="C90" s="514"/>
      <c r="D90" s="295"/>
      <c r="E90" s="296"/>
      <c r="F90" s="296"/>
      <c r="G90" s="296"/>
      <c r="H90" s="296"/>
      <c r="I90" s="297"/>
      <c r="J90" s="298">
        <f>SUM(J11,J30,J38,J42,J56,)</f>
        <v>4248</v>
      </c>
      <c r="K90" s="296">
        <f>SUM(K11,K30,K38,K42,K56,)</f>
        <v>36</v>
      </c>
      <c r="L90" s="297">
        <f t="shared" ref="L90:AG90" si="13">SUM(L30,L38,L42,L56,)</f>
        <v>36</v>
      </c>
      <c r="M90" s="298">
        <f>SUM(M56)</f>
        <v>504</v>
      </c>
      <c r="N90" s="295">
        <f>SUM(N89)</f>
        <v>3024</v>
      </c>
      <c r="O90" s="296">
        <f>SUM(O11,O30,O38,O42,O56,)</f>
        <v>648</v>
      </c>
      <c r="P90" s="296">
        <f>SUM(P11,P30,P38,P42,P56,)</f>
        <v>342</v>
      </c>
      <c r="Q90" s="296">
        <f>SUM(Q11,Q30,Q38,Q42,Q56,)</f>
        <v>266</v>
      </c>
      <c r="R90" s="299">
        <f>SUM(R42,R56,)</f>
        <v>40</v>
      </c>
      <c r="S90" s="177">
        <v>126</v>
      </c>
      <c r="T90" s="183">
        <v>72</v>
      </c>
      <c r="U90" s="178">
        <v>54</v>
      </c>
      <c r="V90" s="180">
        <v>0</v>
      </c>
      <c r="W90" s="300">
        <f t="shared" si="13"/>
        <v>126</v>
      </c>
      <c r="X90" s="296">
        <f>SUM(X30,X38,X42,X56,)</f>
        <v>72</v>
      </c>
      <c r="Y90" s="296">
        <f>SUM(Y30,Y38,Y42,Y56,)</f>
        <v>34</v>
      </c>
      <c r="Z90" s="299">
        <f t="shared" si="13"/>
        <v>20</v>
      </c>
      <c r="AA90" s="295">
        <f t="shared" si="13"/>
        <v>216</v>
      </c>
      <c r="AB90" s="296">
        <f t="shared" si="13"/>
        <v>108</v>
      </c>
      <c r="AC90" s="296">
        <f t="shared" si="13"/>
        <v>108</v>
      </c>
      <c r="AD90" s="299">
        <f t="shared" si="13"/>
        <v>0</v>
      </c>
      <c r="AE90" s="295">
        <f t="shared" si="13"/>
        <v>180</v>
      </c>
      <c r="AF90" s="296">
        <f t="shared" si="13"/>
        <v>90</v>
      </c>
      <c r="AG90" s="296">
        <f t="shared" si="13"/>
        <v>70</v>
      </c>
      <c r="AH90" s="299">
        <f>SUM(AH56)</f>
        <v>20</v>
      </c>
      <c r="AI90" s="252">
        <v>648</v>
      </c>
      <c r="AJ90" s="285"/>
    </row>
    <row r="91" spans="2:37" s="124" customFormat="1" ht="27" customHeight="1" thickBot="1" x14ac:dyDescent="0.3">
      <c r="B91" s="301" t="s">
        <v>63</v>
      </c>
      <c r="C91" s="302" t="s">
        <v>67</v>
      </c>
      <c r="D91" s="275" t="s">
        <v>300</v>
      </c>
      <c r="E91" s="276" t="s">
        <v>301</v>
      </c>
      <c r="F91" s="276">
        <v>0</v>
      </c>
      <c r="G91" s="276">
        <v>2</v>
      </c>
      <c r="H91" s="276">
        <v>2</v>
      </c>
      <c r="I91" s="277">
        <v>32</v>
      </c>
      <c r="J91" s="278">
        <v>216</v>
      </c>
      <c r="K91" s="178">
        <v>216</v>
      </c>
      <c r="L91" s="181"/>
      <c r="M91" s="278"/>
      <c r="N91" s="275"/>
      <c r="O91" s="276"/>
      <c r="P91" s="276"/>
      <c r="Q91" s="276"/>
      <c r="R91" s="279"/>
      <c r="S91" s="303"/>
      <c r="T91" s="304"/>
      <c r="U91" s="305"/>
      <c r="V91" s="306"/>
      <c r="W91" s="282"/>
      <c r="X91" s="276"/>
      <c r="Y91" s="276"/>
      <c r="Z91" s="279"/>
      <c r="AA91" s="275"/>
      <c r="AB91" s="276"/>
      <c r="AC91" s="276"/>
      <c r="AD91" s="279"/>
      <c r="AE91" s="275"/>
      <c r="AF91" s="276"/>
      <c r="AG91" s="276"/>
      <c r="AH91" s="279">
        <v>216</v>
      </c>
      <c r="AI91" s="252">
        <v>216</v>
      </c>
      <c r="AJ91" s="285"/>
    </row>
    <row r="92" spans="2:37" s="124" customFormat="1" ht="20.25" customHeight="1" thickBot="1" x14ac:dyDescent="0.3">
      <c r="B92" s="301" t="s">
        <v>62</v>
      </c>
      <c r="C92" s="455"/>
      <c r="D92" s="456"/>
      <c r="E92" s="456"/>
      <c r="F92" s="456"/>
      <c r="G92" s="456"/>
      <c r="H92" s="456"/>
      <c r="I92" s="457"/>
      <c r="J92" s="182">
        <f>SUM(J90:J91)</f>
        <v>4464</v>
      </c>
      <c r="K92" s="307">
        <f>SUM(K90:K91)</f>
        <v>252</v>
      </c>
      <c r="L92" s="308">
        <f t="shared" ref="L92:AH92" si="14">SUM(L90)</f>
        <v>36</v>
      </c>
      <c r="M92" s="182">
        <f>SUM(M90)</f>
        <v>504</v>
      </c>
      <c r="N92" s="309">
        <f t="shared" si="14"/>
        <v>3024</v>
      </c>
      <c r="O92" s="307">
        <f t="shared" si="14"/>
        <v>648</v>
      </c>
      <c r="P92" s="307">
        <f t="shared" si="14"/>
        <v>342</v>
      </c>
      <c r="Q92" s="307">
        <f t="shared" si="14"/>
        <v>266</v>
      </c>
      <c r="R92" s="310">
        <f t="shared" si="14"/>
        <v>40</v>
      </c>
      <c r="S92" s="177">
        <v>126</v>
      </c>
      <c r="T92" s="183">
        <v>72</v>
      </c>
      <c r="U92" s="178">
        <v>54</v>
      </c>
      <c r="V92" s="180">
        <v>0</v>
      </c>
      <c r="W92" s="225">
        <f t="shared" si="14"/>
        <v>126</v>
      </c>
      <c r="X92" s="178">
        <f t="shared" si="14"/>
        <v>72</v>
      </c>
      <c r="Y92" s="178">
        <f t="shared" si="14"/>
        <v>34</v>
      </c>
      <c r="Z92" s="179">
        <f t="shared" si="14"/>
        <v>20</v>
      </c>
      <c r="AA92" s="177">
        <f t="shared" si="14"/>
        <v>216</v>
      </c>
      <c r="AB92" s="178">
        <f t="shared" si="14"/>
        <v>108</v>
      </c>
      <c r="AC92" s="178">
        <f t="shared" si="14"/>
        <v>108</v>
      </c>
      <c r="AD92" s="179">
        <f t="shared" si="14"/>
        <v>0</v>
      </c>
      <c r="AE92" s="177">
        <f t="shared" si="14"/>
        <v>180</v>
      </c>
      <c r="AF92" s="178">
        <f t="shared" si="14"/>
        <v>90</v>
      </c>
      <c r="AG92" s="178">
        <f t="shared" si="14"/>
        <v>70</v>
      </c>
      <c r="AH92" s="179">
        <f t="shared" si="14"/>
        <v>20</v>
      </c>
      <c r="AI92" s="252">
        <f>SUM(AI87:AI91)</f>
        <v>4464</v>
      </c>
      <c r="AJ92" s="285"/>
    </row>
    <row r="93" spans="2:37" s="118" customFormat="1" ht="20.25" customHeight="1" x14ac:dyDescent="0.25">
      <c r="B93" s="311"/>
      <c r="C93" s="312"/>
      <c r="D93" s="312"/>
      <c r="E93" s="312"/>
      <c r="F93" s="312"/>
      <c r="G93" s="312"/>
      <c r="H93" s="312"/>
      <c r="I93" s="312"/>
      <c r="J93" s="458" t="s">
        <v>262</v>
      </c>
      <c r="K93" s="479" t="s">
        <v>209</v>
      </c>
      <c r="L93" s="480"/>
      <c r="M93" s="480"/>
      <c r="N93" s="480"/>
      <c r="O93" s="480"/>
      <c r="P93" s="480"/>
      <c r="Q93" s="480"/>
      <c r="R93" s="481"/>
      <c r="S93" s="313"/>
      <c r="T93" s="314">
        <v>72</v>
      </c>
      <c r="U93" s="315">
        <v>54</v>
      </c>
      <c r="V93" s="316"/>
      <c r="W93" s="186"/>
      <c r="X93" s="187">
        <v>72</v>
      </c>
      <c r="Y93" s="187">
        <v>34</v>
      </c>
      <c r="Z93" s="195">
        <v>20</v>
      </c>
      <c r="AA93" s="186"/>
      <c r="AB93" s="187">
        <v>108</v>
      </c>
      <c r="AC93" s="187">
        <v>108</v>
      </c>
      <c r="AD93" s="195">
        <v>0</v>
      </c>
      <c r="AE93" s="186"/>
      <c r="AF93" s="187">
        <v>90</v>
      </c>
      <c r="AG93" s="187">
        <v>70</v>
      </c>
      <c r="AH93" s="188">
        <v>20</v>
      </c>
      <c r="AI93" s="317">
        <f>SUM(S93:AH93)</f>
        <v>648</v>
      </c>
      <c r="AJ93" s="318" t="s">
        <v>178</v>
      </c>
      <c r="AK93" s="119"/>
    </row>
    <row r="94" spans="2:37" s="118" customFormat="1" ht="20.25" customHeight="1" x14ac:dyDescent="0.25">
      <c r="B94" s="319" t="s">
        <v>238</v>
      </c>
      <c r="C94" s="320"/>
      <c r="D94" s="320"/>
      <c r="E94" s="320"/>
      <c r="F94" s="320"/>
      <c r="G94" s="320"/>
      <c r="H94" s="320"/>
      <c r="I94" s="320"/>
      <c r="J94" s="459"/>
      <c r="K94" s="482" t="s">
        <v>125</v>
      </c>
      <c r="L94" s="483"/>
      <c r="M94" s="483"/>
      <c r="N94" s="483"/>
      <c r="O94" s="483"/>
      <c r="P94" s="483"/>
      <c r="Q94" s="483"/>
      <c r="R94" s="484"/>
      <c r="S94" s="201"/>
      <c r="T94" s="209"/>
      <c r="U94" s="151"/>
      <c r="V94" s="321"/>
      <c r="W94" s="201"/>
      <c r="X94" s="151"/>
      <c r="Y94" s="151"/>
      <c r="Z94" s="208"/>
      <c r="AA94" s="201"/>
      <c r="AB94" s="151"/>
      <c r="AC94" s="151">
        <v>108</v>
      </c>
      <c r="AD94" s="208"/>
      <c r="AE94" s="201"/>
      <c r="AF94" s="151"/>
      <c r="AG94" s="151">
        <v>72</v>
      </c>
      <c r="AH94" s="202"/>
      <c r="AI94" s="322">
        <f>SUM(AC94:AG94)</f>
        <v>180</v>
      </c>
      <c r="AJ94" s="323" t="s">
        <v>178</v>
      </c>
      <c r="AK94" s="119"/>
    </row>
    <row r="95" spans="2:37" s="118" customFormat="1" ht="20.25" customHeight="1" x14ac:dyDescent="0.25">
      <c r="B95" s="319"/>
      <c r="C95" s="320"/>
      <c r="D95" s="320"/>
      <c r="E95" s="320"/>
      <c r="F95" s="320"/>
      <c r="G95" s="320"/>
      <c r="H95" s="320"/>
      <c r="I95" s="320"/>
      <c r="J95" s="459"/>
      <c r="K95" s="476" t="s">
        <v>128</v>
      </c>
      <c r="L95" s="477"/>
      <c r="M95" s="477"/>
      <c r="N95" s="477"/>
      <c r="O95" s="477"/>
      <c r="P95" s="477"/>
      <c r="Q95" s="477"/>
      <c r="R95" s="478"/>
      <c r="S95" s="324"/>
      <c r="T95" s="325"/>
      <c r="U95" s="326"/>
      <c r="V95" s="327"/>
      <c r="W95" s="201"/>
      <c r="X95" s="151"/>
      <c r="Y95" s="151"/>
      <c r="Z95" s="208"/>
      <c r="AA95" s="201"/>
      <c r="AB95" s="151"/>
      <c r="AC95" s="151">
        <v>108</v>
      </c>
      <c r="AD95" s="208"/>
      <c r="AE95" s="201"/>
      <c r="AF95" s="151"/>
      <c r="AG95" s="151">
        <v>72</v>
      </c>
      <c r="AH95" s="202"/>
      <c r="AI95" s="322">
        <f>SUM(AC95:AG95)</f>
        <v>180</v>
      </c>
      <c r="AJ95" s="323" t="s">
        <v>178</v>
      </c>
      <c r="AK95" s="119"/>
    </row>
    <row r="96" spans="2:37" s="118" customFormat="1" ht="20.25" customHeight="1" x14ac:dyDescent="0.25">
      <c r="B96" s="526" t="s">
        <v>239</v>
      </c>
      <c r="C96" s="527"/>
      <c r="D96" s="527"/>
      <c r="E96" s="527"/>
      <c r="F96" s="527"/>
      <c r="G96" s="527"/>
      <c r="H96" s="527"/>
      <c r="I96" s="528"/>
      <c r="J96" s="459"/>
      <c r="K96" s="476" t="s">
        <v>196</v>
      </c>
      <c r="L96" s="477"/>
      <c r="M96" s="477"/>
      <c r="N96" s="477"/>
      <c r="O96" s="477"/>
      <c r="P96" s="477"/>
      <c r="Q96" s="477"/>
      <c r="R96" s="478"/>
      <c r="S96" s="324"/>
      <c r="T96" s="325"/>
      <c r="U96" s="326"/>
      <c r="V96" s="327"/>
      <c r="W96" s="201"/>
      <c r="X96" s="151"/>
      <c r="Y96" s="151"/>
      <c r="Z96" s="208"/>
      <c r="AA96" s="201"/>
      <c r="AB96" s="151"/>
      <c r="AC96" s="151"/>
      <c r="AD96" s="208"/>
      <c r="AE96" s="201"/>
      <c r="AF96" s="151"/>
      <c r="AG96" s="151">
        <v>144</v>
      </c>
      <c r="AH96" s="202"/>
      <c r="AI96" s="322">
        <v>144</v>
      </c>
      <c r="AJ96" s="323" t="s">
        <v>178</v>
      </c>
      <c r="AK96" s="119"/>
    </row>
    <row r="97" spans="2:37" s="118" customFormat="1" ht="20.25" customHeight="1" x14ac:dyDescent="0.25">
      <c r="B97" s="526"/>
      <c r="C97" s="527"/>
      <c r="D97" s="527"/>
      <c r="E97" s="527"/>
      <c r="F97" s="527"/>
      <c r="G97" s="527"/>
      <c r="H97" s="527"/>
      <c r="I97" s="528"/>
      <c r="J97" s="459"/>
      <c r="K97" s="476" t="s">
        <v>255</v>
      </c>
      <c r="L97" s="477"/>
      <c r="M97" s="477"/>
      <c r="N97" s="477"/>
      <c r="O97" s="477"/>
      <c r="P97" s="477"/>
      <c r="Q97" s="477"/>
      <c r="R97" s="478"/>
      <c r="S97" s="324"/>
      <c r="T97" s="325"/>
      <c r="U97" s="326"/>
      <c r="V97" s="327"/>
      <c r="W97" s="201"/>
      <c r="X97" s="151"/>
      <c r="Y97" s="151"/>
      <c r="Z97" s="208"/>
      <c r="AA97" s="201"/>
      <c r="AB97" s="151"/>
      <c r="AC97" s="151"/>
      <c r="AD97" s="208"/>
      <c r="AE97" s="201"/>
      <c r="AF97" s="151"/>
      <c r="AG97" s="151">
        <v>216</v>
      </c>
      <c r="AH97" s="202"/>
      <c r="AI97" s="322">
        <v>216</v>
      </c>
      <c r="AJ97" s="323" t="s">
        <v>178</v>
      </c>
      <c r="AK97" s="119"/>
    </row>
    <row r="98" spans="2:37" s="118" customFormat="1" ht="20.25" customHeight="1" x14ac:dyDescent="0.25">
      <c r="B98" s="526"/>
      <c r="C98" s="527"/>
      <c r="D98" s="527"/>
      <c r="E98" s="527"/>
      <c r="F98" s="527"/>
      <c r="G98" s="527"/>
      <c r="H98" s="527"/>
      <c r="I98" s="528"/>
      <c r="J98" s="459"/>
      <c r="K98" s="468" t="s">
        <v>210</v>
      </c>
      <c r="L98" s="469"/>
      <c r="M98" s="469"/>
      <c r="N98" s="469"/>
      <c r="O98" s="469"/>
      <c r="P98" s="469"/>
      <c r="Q98" s="469"/>
      <c r="R98" s="470"/>
      <c r="S98" s="328"/>
      <c r="T98" s="329"/>
      <c r="U98" s="330">
        <v>3</v>
      </c>
      <c r="V98" s="331"/>
      <c r="W98" s="201"/>
      <c r="X98" s="151"/>
      <c r="Y98" s="151">
        <v>3</v>
      </c>
      <c r="Z98" s="208"/>
      <c r="AA98" s="201"/>
      <c r="AB98" s="151"/>
      <c r="AC98" s="151">
        <v>0</v>
      </c>
      <c r="AD98" s="208"/>
      <c r="AE98" s="201"/>
      <c r="AF98" s="151" t="s">
        <v>252</v>
      </c>
      <c r="AG98" s="151" t="s">
        <v>253</v>
      </c>
      <c r="AH98" s="202"/>
      <c r="AI98" s="322" t="s">
        <v>300</v>
      </c>
      <c r="AJ98" s="323"/>
      <c r="AK98" s="120"/>
    </row>
    <row r="99" spans="2:37" s="118" customFormat="1" ht="20.25" customHeight="1" x14ac:dyDescent="0.25">
      <c r="B99" s="332"/>
      <c r="C99" s="333"/>
      <c r="D99" s="333"/>
      <c r="E99" s="333"/>
      <c r="F99" s="333"/>
      <c r="G99" s="333"/>
      <c r="H99" s="333"/>
      <c r="I99" s="333"/>
      <c r="J99" s="459"/>
      <c r="K99" s="462" t="s">
        <v>185</v>
      </c>
      <c r="L99" s="463"/>
      <c r="M99" s="463"/>
      <c r="N99" s="463"/>
      <c r="O99" s="463"/>
      <c r="P99" s="463"/>
      <c r="Q99" s="463"/>
      <c r="R99" s="464"/>
      <c r="S99" s="334"/>
      <c r="T99" s="335"/>
      <c r="U99" s="336">
        <v>9</v>
      </c>
      <c r="V99" s="337"/>
      <c r="W99" s="201"/>
      <c r="X99" s="151"/>
      <c r="Y99" s="151">
        <v>10</v>
      </c>
      <c r="Z99" s="338"/>
      <c r="AA99" s="201"/>
      <c r="AB99" s="151"/>
      <c r="AC99" s="151" t="s">
        <v>250</v>
      </c>
      <c r="AD99" s="338"/>
      <c r="AE99" s="201"/>
      <c r="AF99" s="151"/>
      <c r="AG99" s="151" t="s">
        <v>251</v>
      </c>
      <c r="AH99" s="339"/>
      <c r="AI99" s="322" t="s">
        <v>301</v>
      </c>
      <c r="AJ99" s="323"/>
      <c r="AK99" s="120"/>
    </row>
    <row r="100" spans="2:37" s="118" customFormat="1" ht="20.25" customHeight="1" x14ac:dyDescent="0.25">
      <c r="B100" s="332"/>
      <c r="C100" s="333"/>
      <c r="D100" s="333"/>
      <c r="E100" s="333"/>
      <c r="F100" s="333"/>
      <c r="G100" s="333"/>
      <c r="H100" s="333"/>
      <c r="I100" s="333"/>
      <c r="J100" s="460"/>
      <c r="K100" s="462" t="s">
        <v>197</v>
      </c>
      <c r="L100" s="463"/>
      <c r="M100" s="463"/>
      <c r="N100" s="463"/>
      <c r="O100" s="463"/>
      <c r="P100" s="463"/>
      <c r="Q100" s="463"/>
      <c r="R100" s="464"/>
      <c r="S100" s="340"/>
      <c r="T100" s="341"/>
      <c r="U100" s="336">
        <v>10</v>
      </c>
      <c r="V100" s="342"/>
      <c r="W100" s="214"/>
      <c r="X100" s="151"/>
      <c r="Y100" s="207">
        <v>10</v>
      </c>
      <c r="Z100" s="343"/>
      <c r="AA100" s="214"/>
      <c r="AB100" s="151"/>
      <c r="AC100" s="207">
        <v>5</v>
      </c>
      <c r="AD100" s="343"/>
      <c r="AE100" s="214"/>
      <c r="AF100" s="151">
        <v>7</v>
      </c>
      <c r="AG100" s="207"/>
      <c r="AH100" s="344"/>
      <c r="AI100" s="322">
        <v>32</v>
      </c>
      <c r="AJ100" s="323"/>
      <c r="AK100" s="120"/>
    </row>
    <row r="101" spans="2:37" s="118" customFormat="1" ht="20.25" customHeight="1" x14ac:dyDescent="0.25">
      <c r="B101" s="332"/>
      <c r="C101" s="333"/>
      <c r="D101" s="333"/>
      <c r="E101" s="333"/>
      <c r="F101" s="333"/>
      <c r="G101" s="333"/>
      <c r="H101" s="333"/>
      <c r="I101" s="333"/>
      <c r="J101" s="460"/>
      <c r="K101" s="468" t="s">
        <v>265</v>
      </c>
      <c r="L101" s="469"/>
      <c r="M101" s="469"/>
      <c r="N101" s="469"/>
      <c r="O101" s="469"/>
      <c r="P101" s="469"/>
      <c r="Q101" s="469"/>
      <c r="R101" s="470"/>
      <c r="S101" s="328"/>
      <c r="T101" s="329"/>
      <c r="U101" s="330"/>
      <c r="V101" s="331"/>
      <c r="W101" s="201"/>
      <c r="X101" s="151"/>
      <c r="Y101" s="151">
        <v>1</v>
      </c>
      <c r="Z101" s="208"/>
      <c r="AA101" s="201"/>
      <c r="AB101" s="151"/>
      <c r="AC101" s="151">
        <v>1</v>
      </c>
      <c r="AD101" s="208"/>
      <c r="AE101" s="201"/>
      <c r="AF101" s="151"/>
      <c r="AG101" s="151"/>
      <c r="AH101" s="202"/>
      <c r="AI101" s="322">
        <v>2</v>
      </c>
      <c r="AJ101" s="323"/>
      <c r="AK101" s="120"/>
    </row>
    <row r="102" spans="2:37" s="118" customFormat="1" ht="20.25" customHeight="1" thickBot="1" x14ac:dyDescent="0.3">
      <c r="B102" s="345"/>
      <c r="C102" s="346"/>
      <c r="D102" s="346"/>
      <c r="E102" s="346"/>
      <c r="F102" s="346"/>
      <c r="G102" s="346"/>
      <c r="H102" s="346"/>
      <c r="I102" s="346"/>
      <c r="J102" s="461"/>
      <c r="K102" s="465" t="s">
        <v>254</v>
      </c>
      <c r="L102" s="466"/>
      <c r="M102" s="466"/>
      <c r="N102" s="466"/>
      <c r="O102" s="466"/>
      <c r="P102" s="466"/>
      <c r="Q102" s="466"/>
      <c r="R102" s="467"/>
      <c r="S102" s="347"/>
      <c r="T102" s="348"/>
      <c r="U102" s="349"/>
      <c r="V102" s="350"/>
      <c r="W102" s="351"/>
      <c r="X102" s="352"/>
      <c r="Y102" s="352"/>
      <c r="Z102" s="353">
        <v>1</v>
      </c>
      <c r="AA102" s="351"/>
      <c r="AB102" s="352"/>
      <c r="AC102" s="352"/>
      <c r="AD102" s="353"/>
      <c r="AE102" s="351"/>
      <c r="AF102" s="352"/>
      <c r="AG102" s="352"/>
      <c r="AH102" s="354">
        <v>1</v>
      </c>
      <c r="AI102" s="355">
        <v>2</v>
      </c>
      <c r="AJ102" s="356"/>
      <c r="AK102" s="120"/>
    </row>
    <row r="104" spans="2:37" ht="15.75" customHeight="1" x14ac:dyDescent="0.25"/>
  </sheetData>
  <mergeCells count="70">
    <mergeCell ref="S2:AH4"/>
    <mergeCell ref="S5:V5"/>
    <mergeCell ref="S6:S9"/>
    <mergeCell ref="T6:T9"/>
    <mergeCell ref="U6:U9"/>
    <mergeCell ref="V6:V9"/>
    <mergeCell ref="AE5:AH5"/>
    <mergeCell ref="AF6:AF9"/>
    <mergeCell ref="AG6:AG9"/>
    <mergeCell ref="AH6:AH9"/>
    <mergeCell ref="K96:R96"/>
    <mergeCell ref="B2:B9"/>
    <mergeCell ref="B90:C90"/>
    <mergeCell ref="C2:C9"/>
    <mergeCell ref="J2:J9"/>
    <mergeCell ref="N2:R4"/>
    <mergeCell ref="K2:L4"/>
    <mergeCell ref="L5:L9"/>
    <mergeCell ref="B96:I98"/>
    <mergeCell ref="E60:E61"/>
    <mergeCell ref="E66:E67"/>
    <mergeCell ref="E71:E72"/>
    <mergeCell ref="E77:E78"/>
    <mergeCell ref="E82:E83"/>
    <mergeCell ref="K5:K9"/>
    <mergeCell ref="P7:P9"/>
    <mergeCell ref="B1:AL1"/>
    <mergeCell ref="X6:X9"/>
    <mergeCell ref="Y6:Y9"/>
    <mergeCell ref="Z6:Z9"/>
    <mergeCell ref="H2:H9"/>
    <mergeCell ref="I2:I9"/>
    <mergeCell ref="AA5:AD5"/>
    <mergeCell ref="AA6:AA9"/>
    <mergeCell ref="AB6:AB9"/>
    <mergeCell ref="AC6:AC9"/>
    <mergeCell ref="AD6:AD9"/>
    <mergeCell ref="W6:W9"/>
    <mergeCell ref="W5:Z5"/>
    <mergeCell ref="M2:M9"/>
    <mergeCell ref="O6:O9"/>
    <mergeCell ref="P6:R6"/>
    <mergeCell ref="R7:R9"/>
    <mergeCell ref="N5:N9"/>
    <mergeCell ref="O5:R5"/>
    <mergeCell ref="Q7:Q9"/>
    <mergeCell ref="AE6:AE9"/>
    <mergeCell ref="D3:D9"/>
    <mergeCell ref="E3:E9"/>
    <mergeCell ref="F3:F9"/>
    <mergeCell ref="L64:L67"/>
    <mergeCell ref="L59:L61"/>
    <mergeCell ref="G2:G9"/>
    <mergeCell ref="D2:F2"/>
    <mergeCell ref="L75:L78"/>
    <mergeCell ref="B87:B89"/>
    <mergeCell ref="C92:I92"/>
    <mergeCell ref="J93:J102"/>
    <mergeCell ref="L70:L72"/>
    <mergeCell ref="K99:R99"/>
    <mergeCell ref="K100:R100"/>
    <mergeCell ref="K102:R102"/>
    <mergeCell ref="K98:R98"/>
    <mergeCell ref="E75:E76"/>
    <mergeCell ref="L81:L83"/>
    <mergeCell ref="K101:R101"/>
    <mergeCell ref="K97:R97"/>
    <mergeCell ref="K93:R93"/>
    <mergeCell ref="K94:R94"/>
    <mergeCell ref="K95:R95"/>
  </mergeCells>
  <pageMargins left="0" right="0" top="0" bottom="0" header="0" footer="0"/>
  <pageSetup paperSize="9" scale="42" fitToHeight="0" orientation="landscape" r:id="rId1"/>
  <ignoredErrors>
    <ignoredError sqref="M56 N90 L74 L58:L73 R63 Y74:Z74 AG74" formula="1"/>
    <ignoredError sqref="J80" formulaRange="1"/>
    <ignoredError sqref="Y42" formula="1" formulaRange="1"/>
    <ignoredError sqref="W92:AH92 N92:R92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view="pageBreakPreview" zoomScale="60" zoomScaleNormal="100" workbookViewId="0">
      <selection activeCell="D8" sqref="D8"/>
    </sheetView>
  </sheetViews>
  <sheetFormatPr defaultRowHeight="15" x14ac:dyDescent="0.25"/>
  <cols>
    <col min="4" max="4" width="91.7109375" customWidth="1"/>
    <col min="5" max="5" width="18.28515625" customWidth="1"/>
  </cols>
  <sheetData>
    <row r="1" spans="2:10" x14ac:dyDescent="0.25">
      <c r="B1" s="11"/>
    </row>
    <row r="2" spans="2:10" ht="15.75" x14ac:dyDescent="0.25">
      <c r="B2" s="1" t="s">
        <v>138</v>
      </c>
    </row>
    <row r="4" spans="2:10" ht="15.75" thickBot="1" x14ac:dyDescent="0.3"/>
    <row r="5" spans="2:10" x14ac:dyDescent="0.25">
      <c r="B5" s="548" t="s">
        <v>69</v>
      </c>
      <c r="C5" s="550" t="s">
        <v>139</v>
      </c>
      <c r="D5" s="552" t="s">
        <v>140</v>
      </c>
      <c r="E5" s="554" t="s">
        <v>147</v>
      </c>
    </row>
    <row r="6" spans="2:10" ht="51.75" customHeight="1" thickBot="1" x14ac:dyDescent="0.3">
      <c r="B6" s="549"/>
      <c r="C6" s="551"/>
      <c r="D6" s="553"/>
      <c r="E6" s="555"/>
    </row>
    <row r="7" spans="2:10" x14ac:dyDescent="0.25">
      <c r="B7" s="544">
        <v>3</v>
      </c>
      <c r="C7" s="21" t="s">
        <v>45</v>
      </c>
      <c r="D7" s="22" t="s">
        <v>46</v>
      </c>
      <c r="E7" s="546" t="s">
        <v>205</v>
      </c>
    </row>
    <row r="8" spans="2:10" ht="15.75" thickBot="1" x14ac:dyDescent="0.3">
      <c r="B8" s="545"/>
      <c r="C8" s="17" t="s">
        <v>47</v>
      </c>
      <c r="D8" s="20" t="s">
        <v>48</v>
      </c>
      <c r="E8" s="547"/>
    </row>
    <row r="9" spans="2:10" x14ac:dyDescent="0.25">
      <c r="B9" s="544">
        <v>3</v>
      </c>
      <c r="C9" s="21" t="s">
        <v>52</v>
      </c>
      <c r="D9" s="22" t="s">
        <v>46</v>
      </c>
      <c r="E9" s="546" t="s">
        <v>206</v>
      </c>
      <c r="J9" s="8"/>
    </row>
    <row r="10" spans="2:10" ht="15.75" thickBot="1" x14ac:dyDescent="0.3">
      <c r="B10" s="557"/>
      <c r="C10" s="23" t="s">
        <v>53</v>
      </c>
      <c r="D10" s="24" t="s">
        <v>48</v>
      </c>
      <c r="E10" s="556"/>
    </row>
    <row r="11" spans="2:10" x14ac:dyDescent="0.25">
      <c r="B11" s="544">
        <v>4</v>
      </c>
      <c r="C11" s="25" t="s">
        <v>56</v>
      </c>
      <c r="D11" s="26" t="s">
        <v>46</v>
      </c>
      <c r="E11" s="546" t="s">
        <v>207</v>
      </c>
    </row>
    <row r="12" spans="2:10" ht="15.75" thickBot="1" x14ac:dyDescent="0.3">
      <c r="B12" s="545"/>
      <c r="C12" s="18" t="s">
        <v>57</v>
      </c>
      <c r="D12" s="19" t="s">
        <v>48</v>
      </c>
      <c r="E12" s="547"/>
    </row>
    <row r="13" spans="2:10" x14ac:dyDescent="0.25">
      <c r="B13" s="540">
        <v>4</v>
      </c>
      <c r="C13" s="21" t="s">
        <v>60</v>
      </c>
      <c r="D13" s="27" t="s">
        <v>46</v>
      </c>
      <c r="E13" s="542" t="s">
        <v>257</v>
      </c>
    </row>
    <row r="14" spans="2:10" ht="15.75" thickBot="1" x14ac:dyDescent="0.3">
      <c r="B14" s="541"/>
      <c r="C14" s="23" t="s">
        <v>61</v>
      </c>
      <c r="D14" s="24" t="s">
        <v>48</v>
      </c>
      <c r="E14" s="543"/>
    </row>
    <row r="15" spans="2:10" x14ac:dyDescent="0.25">
      <c r="B15" s="540">
        <v>3</v>
      </c>
      <c r="C15" s="21" t="s">
        <v>235</v>
      </c>
      <c r="D15" s="22" t="s">
        <v>46</v>
      </c>
      <c r="E15" s="542" t="s">
        <v>258</v>
      </c>
    </row>
    <row r="16" spans="2:10" ht="15.75" thickBot="1" x14ac:dyDescent="0.3">
      <c r="B16" s="541"/>
      <c r="C16" s="28" t="s">
        <v>236</v>
      </c>
      <c r="D16" s="29" t="s">
        <v>48</v>
      </c>
      <c r="E16" s="543"/>
    </row>
    <row r="17" spans="2:5" x14ac:dyDescent="0.25">
      <c r="B17" s="540">
        <v>4</v>
      </c>
      <c r="C17" s="73" t="s">
        <v>59</v>
      </c>
      <c r="D17" s="74" t="s">
        <v>229</v>
      </c>
      <c r="E17" s="542" t="s">
        <v>259</v>
      </c>
    </row>
    <row r="18" spans="2:5" ht="15.75" thickBot="1" x14ac:dyDescent="0.3">
      <c r="B18" s="541"/>
      <c r="C18" s="28" t="s">
        <v>230</v>
      </c>
      <c r="D18" s="29" t="s">
        <v>231</v>
      </c>
      <c r="E18" s="543"/>
    </row>
    <row r="19" spans="2:5" x14ac:dyDescent="0.25">
      <c r="B19" s="2"/>
      <c r="C19" s="3"/>
      <c r="D19" s="4"/>
      <c r="E19" s="2"/>
    </row>
    <row r="20" spans="2:5" ht="15.75" x14ac:dyDescent="0.25">
      <c r="B20" s="5" t="s">
        <v>123</v>
      </c>
      <c r="C20" s="5"/>
      <c r="D20" s="5"/>
    </row>
    <row r="21" spans="2:5" ht="15.75" x14ac:dyDescent="0.25">
      <c r="B21" s="5"/>
      <c r="C21" s="5"/>
      <c r="D21" s="5"/>
    </row>
    <row r="22" spans="2:5" ht="15.75" x14ac:dyDescent="0.25">
      <c r="B22" s="6" t="s">
        <v>141</v>
      </c>
      <c r="C22" s="7"/>
      <c r="D22" s="5"/>
    </row>
    <row r="23" spans="2:5" ht="15.75" x14ac:dyDescent="0.25">
      <c r="B23" s="6" t="s">
        <v>142</v>
      </c>
      <c r="C23" s="7"/>
      <c r="D23" s="5"/>
    </row>
    <row r="24" spans="2:5" ht="15.75" x14ac:dyDescent="0.25">
      <c r="B24" s="6" t="s">
        <v>143</v>
      </c>
      <c r="C24" s="7"/>
      <c r="D24" s="5"/>
    </row>
    <row r="25" spans="2:5" ht="15.75" x14ac:dyDescent="0.25">
      <c r="B25" s="6" t="s">
        <v>144</v>
      </c>
      <c r="C25" s="7"/>
      <c r="D25" s="5"/>
    </row>
    <row r="26" spans="2:5" ht="15.75" x14ac:dyDescent="0.25">
      <c r="B26" s="6" t="s">
        <v>145</v>
      </c>
      <c r="C26" s="7"/>
      <c r="D26" s="5"/>
    </row>
    <row r="27" spans="2:5" ht="15.75" x14ac:dyDescent="0.25">
      <c r="B27" s="6" t="s">
        <v>146</v>
      </c>
      <c r="C27" s="7"/>
      <c r="D27" s="5"/>
    </row>
    <row r="28" spans="2:5" ht="15.75" x14ac:dyDescent="0.25">
      <c r="B28" s="5"/>
      <c r="C28" s="5"/>
      <c r="D28" s="5"/>
    </row>
  </sheetData>
  <mergeCells count="16">
    <mergeCell ref="B5:B6"/>
    <mergeCell ref="C5:C6"/>
    <mergeCell ref="D5:D6"/>
    <mergeCell ref="E5:E6"/>
    <mergeCell ref="E9:E10"/>
    <mergeCell ref="E7:E8"/>
    <mergeCell ref="B7:B8"/>
    <mergeCell ref="B9:B10"/>
    <mergeCell ref="B17:B18"/>
    <mergeCell ref="E17:E18"/>
    <mergeCell ref="B11:B12"/>
    <mergeCell ref="E11:E12"/>
    <mergeCell ref="B13:B14"/>
    <mergeCell ref="E13:E14"/>
    <mergeCell ref="B15:B16"/>
    <mergeCell ref="E15:E16"/>
  </mergeCells>
  <pageMargins left="0.7" right="0.7" top="0.75" bottom="0.75" header="0.3" footer="0.3"/>
  <pageSetup paperSize="9" scale="9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view="pageBreakPreview" topLeftCell="A2" zoomScale="60" zoomScaleNormal="100" workbookViewId="0">
      <selection activeCell="H28" sqref="H28"/>
    </sheetView>
  </sheetViews>
  <sheetFormatPr defaultRowHeight="15.75" x14ac:dyDescent="0.25"/>
  <cols>
    <col min="1" max="1" width="3.28515625" style="5" customWidth="1"/>
    <col min="2" max="2" width="4.28515625" style="5" customWidth="1"/>
    <col min="3" max="3" width="50.42578125" style="5" customWidth="1"/>
    <col min="4" max="5" width="22.5703125" style="5" customWidth="1"/>
    <col min="6" max="6" width="8.5703125" style="5" customWidth="1"/>
    <col min="7" max="8" width="11.5703125" style="5" customWidth="1"/>
    <col min="9" max="16384" width="9.140625" style="5"/>
  </cols>
  <sheetData>
    <row r="1" spans="2:8" s="12" customFormat="1" x14ac:dyDescent="0.25"/>
    <row r="2" spans="2:8" x14ac:dyDescent="0.25">
      <c r="B2" s="9" t="s">
        <v>148</v>
      </c>
    </row>
    <row r="3" spans="2:8" ht="16.5" thickBot="1" x14ac:dyDescent="0.3"/>
    <row r="4" spans="2:8" ht="32.25" customHeight="1" x14ac:dyDescent="0.25">
      <c r="B4" s="580" t="s">
        <v>149</v>
      </c>
      <c r="C4" s="582" t="s">
        <v>150</v>
      </c>
      <c r="D4" s="582" t="s">
        <v>151</v>
      </c>
      <c r="E4" s="582" t="s">
        <v>152</v>
      </c>
      <c r="F4" s="584" t="s">
        <v>153</v>
      </c>
      <c r="G4" s="578" t="s">
        <v>154</v>
      </c>
      <c r="H4" s="579"/>
    </row>
    <row r="5" spans="2:8" ht="16.5" thickBot="1" x14ac:dyDescent="0.3">
      <c r="B5" s="581"/>
      <c r="C5" s="583"/>
      <c r="D5" s="583"/>
      <c r="E5" s="583"/>
      <c r="F5" s="585"/>
      <c r="G5" s="30" t="s">
        <v>178</v>
      </c>
      <c r="H5" s="31" t="s">
        <v>179</v>
      </c>
    </row>
    <row r="6" spans="2:8" s="10" customFormat="1" ht="22.5" customHeight="1" x14ac:dyDescent="0.25">
      <c r="B6" s="570">
        <v>1</v>
      </c>
      <c r="C6" s="572" t="s">
        <v>221</v>
      </c>
      <c r="D6" s="32" t="s">
        <v>155</v>
      </c>
      <c r="E6" s="562" t="s">
        <v>198</v>
      </c>
      <c r="F6" s="574">
        <v>3</v>
      </c>
      <c r="G6" s="33">
        <v>36</v>
      </c>
      <c r="H6" s="34">
        <v>1</v>
      </c>
    </row>
    <row r="7" spans="2:8" s="10" customFormat="1" ht="22.5" customHeight="1" thickBot="1" x14ac:dyDescent="0.3">
      <c r="B7" s="571"/>
      <c r="C7" s="573" t="s">
        <v>221</v>
      </c>
      <c r="D7" s="35" t="s">
        <v>156</v>
      </c>
      <c r="E7" s="568"/>
      <c r="F7" s="575"/>
      <c r="G7" s="36">
        <v>36</v>
      </c>
      <c r="H7" s="37">
        <v>1</v>
      </c>
    </row>
    <row r="8" spans="2:8" s="10" customFormat="1" ht="22.5" customHeight="1" x14ac:dyDescent="0.25">
      <c r="B8" s="570">
        <v>2</v>
      </c>
      <c r="C8" s="572" t="s">
        <v>223</v>
      </c>
      <c r="D8" s="32" t="s">
        <v>155</v>
      </c>
      <c r="E8" s="562" t="s">
        <v>198</v>
      </c>
      <c r="F8" s="574">
        <v>3</v>
      </c>
      <c r="G8" s="33">
        <v>36</v>
      </c>
      <c r="H8" s="34">
        <v>1</v>
      </c>
    </row>
    <row r="9" spans="2:8" s="10" customFormat="1" ht="22.5" customHeight="1" thickBot="1" x14ac:dyDescent="0.3">
      <c r="B9" s="576"/>
      <c r="C9" s="573" t="s">
        <v>223</v>
      </c>
      <c r="D9" s="15" t="s">
        <v>156</v>
      </c>
      <c r="E9" s="563"/>
      <c r="F9" s="577"/>
      <c r="G9" s="13">
        <v>36</v>
      </c>
      <c r="H9" s="38">
        <v>1</v>
      </c>
    </row>
    <row r="10" spans="2:8" s="10" customFormat="1" ht="22.5" customHeight="1" x14ac:dyDescent="0.25">
      <c r="B10" s="558">
        <v>3</v>
      </c>
      <c r="C10" s="560" t="s">
        <v>226</v>
      </c>
      <c r="D10" s="32" t="s">
        <v>155</v>
      </c>
      <c r="E10" s="562" t="s">
        <v>198</v>
      </c>
      <c r="F10" s="564">
        <v>4</v>
      </c>
      <c r="G10" s="33">
        <v>36</v>
      </c>
      <c r="H10" s="34">
        <v>1</v>
      </c>
    </row>
    <row r="11" spans="2:8" s="10" customFormat="1" ht="22.5" customHeight="1" thickBot="1" x14ac:dyDescent="0.3">
      <c r="B11" s="559"/>
      <c r="C11" s="561" t="s">
        <v>226</v>
      </c>
      <c r="D11" s="15" t="s">
        <v>156</v>
      </c>
      <c r="E11" s="563"/>
      <c r="F11" s="565"/>
      <c r="G11" s="13">
        <v>36</v>
      </c>
      <c r="H11" s="38">
        <v>1</v>
      </c>
    </row>
    <row r="12" spans="2:8" s="10" customFormat="1" ht="22.5" customHeight="1" x14ac:dyDescent="0.25">
      <c r="B12" s="570">
        <v>4</v>
      </c>
      <c r="C12" s="572" t="s">
        <v>228</v>
      </c>
      <c r="D12" s="32" t="s">
        <v>155</v>
      </c>
      <c r="E12" s="562" t="s">
        <v>198</v>
      </c>
      <c r="F12" s="564">
        <v>4</v>
      </c>
      <c r="G12" s="33">
        <v>36</v>
      </c>
      <c r="H12" s="34">
        <v>1</v>
      </c>
    </row>
    <row r="13" spans="2:8" s="10" customFormat="1" ht="22.5" customHeight="1" thickBot="1" x14ac:dyDescent="0.3">
      <c r="B13" s="571"/>
      <c r="C13" s="573" t="s">
        <v>228</v>
      </c>
      <c r="D13" s="72" t="s">
        <v>156</v>
      </c>
      <c r="E13" s="568"/>
      <c r="F13" s="569"/>
      <c r="G13" s="36">
        <v>36</v>
      </c>
      <c r="H13" s="37">
        <v>1</v>
      </c>
    </row>
    <row r="14" spans="2:8" s="10" customFormat="1" ht="22.5" customHeight="1" x14ac:dyDescent="0.25">
      <c r="B14" s="566">
        <v>5</v>
      </c>
      <c r="C14" s="563" t="s">
        <v>260</v>
      </c>
      <c r="D14" s="16" t="s">
        <v>155</v>
      </c>
      <c r="E14" s="563" t="s">
        <v>198</v>
      </c>
      <c r="F14" s="565">
        <v>3</v>
      </c>
      <c r="G14" s="14">
        <v>36</v>
      </c>
      <c r="H14" s="39">
        <v>1</v>
      </c>
    </row>
    <row r="15" spans="2:8" s="10" customFormat="1" ht="22.5" customHeight="1" thickBot="1" x14ac:dyDescent="0.3">
      <c r="B15" s="567"/>
      <c r="C15" s="568" t="s">
        <v>237</v>
      </c>
      <c r="D15" s="35" t="s">
        <v>156</v>
      </c>
      <c r="E15" s="568"/>
      <c r="F15" s="569"/>
      <c r="G15" s="36">
        <v>36</v>
      </c>
      <c r="H15" s="37">
        <v>1</v>
      </c>
    </row>
    <row r="16" spans="2:8" ht="16.5" thickBot="1" x14ac:dyDescent="0.3">
      <c r="B16" s="586" t="s">
        <v>199</v>
      </c>
      <c r="C16" s="587"/>
      <c r="D16" s="588"/>
      <c r="E16" s="75" t="s">
        <v>200</v>
      </c>
      <c r="F16" s="40">
        <v>4</v>
      </c>
      <c r="G16" s="40">
        <v>144</v>
      </c>
      <c r="H16" s="41">
        <v>4</v>
      </c>
    </row>
    <row r="17" spans="2:8" ht="18" customHeight="1" thickBot="1" x14ac:dyDescent="0.3">
      <c r="B17" s="589" t="s">
        <v>66</v>
      </c>
      <c r="C17" s="590"/>
      <c r="D17" s="590"/>
      <c r="E17" s="591"/>
      <c r="F17" s="76"/>
      <c r="G17" s="42">
        <f>SUM(G6:G16)</f>
        <v>504</v>
      </c>
      <c r="H17" s="43">
        <f>SUM(H6:H16)</f>
        <v>14</v>
      </c>
    </row>
  </sheetData>
  <mergeCells count="28">
    <mergeCell ref="B16:D16"/>
    <mergeCell ref="B17:E17"/>
    <mergeCell ref="B12:B13"/>
    <mergeCell ref="C12:C13"/>
    <mergeCell ref="E12:E13"/>
    <mergeCell ref="G4:H4"/>
    <mergeCell ref="B4:B5"/>
    <mergeCell ref="C4:C5"/>
    <mergeCell ref="D4:D5"/>
    <mergeCell ref="E4:E5"/>
    <mergeCell ref="F4:F5"/>
    <mergeCell ref="B6:B7"/>
    <mergeCell ref="C6:C7"/>
    <mergeCell ref="F6:F7"/>
    <mergeCell ref="B8:B9"/>
    <mergeCell ref="C8:C9"/>
    <mergeCell ref="E8:E9"/>
    <mergeCell ref="F8:F9"/>
    <mergeCell ref="E6:E7"/>
    <mergeCell ref="B10:B11"/>
    <mergeCell ref="C10:C11"/>
    <mergeCell ref="E10:E11"/>
    <mergeCell ref="F10:F11"/>
    <mergeCell ref="B14:B15"/>
    <mergeCell ref="C14:C15"/>
    <mergeCell ref="E14:E15"/>
    <mergeCell ref="F14:F15"/>
    <mergeCell ref="F12:F13"/>
  </mergeCells>
  <pageMargins left="0.7" right="0.7" top="0.75" bottom="0.75" header="0.3" footer="0.3"/>
  <pageSetup paperSize="9" scale="6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2. График учебного процесса</vt:lpstr>
      <vt:lpstr>3.Сводные данные</vt:lpstr>
      <vt:lpstr> 4. План уч.процесса ЗО</vt:lpstr>
      <vt:lpstr>5.Комплексные формы ПА</vt:lpstr>
      <vt:lpstr>6. Практика</vt:lpstr>
      <vt:lpstr>'5.Комплексные формы ПА'!Область_печати</vt:lpstr>
      <vt:lpstr>'6. Практика'!Область_печати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</cp:lastModifiedBy>
  <cp:lastPrinted>2022-08-27T06:46:02Z</cp:lastPrinted>
  <dcterms:created xsi:type="dcterms:W3CDTF">2017-04-14T11:08:03Z</dcterms:created>
  <dcterms:modified xsi:type="dcterms:W3CDTF">2022-10-07T14:29:20Z</dcterms:modified>
</cp:coreProperties>
</file>